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9170" windowHeight="6120" tabRatio="987" firstSheet="2" activeTab="2"/>
  </bookViews>
  <sheets>
    <sheet name="Vendor ID List" sheetId="11" state="hidden" r:id="rId1"/>
    <sheet name="POLIN" sheetId="12" state="hidden" r:id="rId2"/>
    <sheet name="Vendor Information Form" sheetId="9" r:id="rId3"/>
    <sheet name="Contractor Billing Instructions" sheetId="2" r:id="rId4"/>
    <sheet name="ACH Form &amp; Instructions" sheetId="8" r:id="rId5"/>
    <sheet name="Fixed Price Invoice" sheetId="7" r:id="rId6"/>
    <sheet name="FP Payment Sch (Page 2)" sheetId="13" state="hidden" r:id="rId7"/>
    <sheet name="Cost Reimb OR Cost+FF Invoice" sheetId="1" r:id="rId8"/>
    <sheet name="Consultant Inv" sheetId="5" r:id="rId9"/>
    <sheet name="Miscellaneous TRB Inv" sheetId="6" r:id="rId10"/>
    <sheet name="Employee Local Exp Form" sheetId="14" state="hidden" r:id="rId11"/>
  </sheets>
  <definedNames>
    <definedName name="_xlnm.Print_Area" localSheetId="4">'ACH Form &amp; Instructions'!$A$1:$B$51</definedName>
    <definedName name="_xlnm.Print_Area" localSheetId="8">'Consultant Inv'!$A$2:$F$42</definedName>
    <definedName name="_xlnm.Print_Area" localSheetId="3">'Contractor Billing Instructions'!$A$1:$C$38</definedName>
    <definedName name="_xlnm.Print_Area" localSheetId="7">'Cost Reimb OR Cost+FF Invoice'!$A$2:$F$49</definedName>
    <definedName name="_xlnm.Print_Area" localSheetId="10">'Employee Local Exp Form'!$A$2:$G$57</definedName>
    <definedName name="_xlnm.Print_Area" localSheetId="5">'Fixed Price Invoice'!$A$2:$E$43</definedName>
    <definedName name="_xlnm.Print_Area" localSheetId="6">'FP Payment Sch (Page 2)'!$A$2:$H$112</definedName>
    <definedName name="_xlnm.Print_Area" localSheetId="9">'Miscellaneous TRB Inv'!$A$2:$F$42</definedName>
    <definedName name="_xlnm.Print_Area" localSheetId="1">POLIN!$A$1:$N$18</definedName>
    <definedName name="_xlnm.Print_Area" localSheetId="2">'Vendor Information Form'!$A$2:$B$24</definedName>
    <definedName name="_xlnm.Print_Titles" localSheetId="6">'FP Payment Sch (Page 2)'!$2:$11</definedName>
    <definedName name="Vendor">'Vendor ID List'!$A$1:$A$2255</definedName>
    <definedName name="VendorTypes">'Vendor Information Form'!$A$59:$A$62</definedName>
  </definedNames>
  <calcPr calcId="145621" fullCalcOnLoad="1"/>
</workbook>
</file>

<file path=xl/calcChain.xml><?xml version="1.0" encoding="utf-8"?>
<calcChain xmlns="http://schemas.openxmlformats.org/spreadsheetml/2006/main">
  <c r="A5" i="13" l="1"/>
  <c r="G8" i="12"/>
  <c r="G9" i="12"/>
  <c r="G10" i="12"/>
  <c r="G11" i="12"/>
  <c r="G12" i="12"/>
  <c r="G13" i="12"/>
  <c r="G14" i="12"/>
  <c r="G15" i="12"/>
  <c r="G16" i="12"/>
  <c r="E112" i="13"/>
  <c r="F19" i="5"/>
  <c r="F20" i="5"/>
  <c r="F21" i="5"/>
  <c r="F22" i="5"/>
  <c r="F23" i="5"/>
  <c r="F24" i="5"/>
  <c r="F25" i="5"/>
  <c r="F26" i="5"/>
  <c r="F27" i="5"/>
  <c r="F28" i="5"/>
  <c r="F29" i="5"/>
  <c r="F18" i="5"/>
  <c r="F19" i="6"/>
  <c r="F20" i="6"/>
  <c r="F21" i="6"/>
  <c r="F22" i="6"/>
  <c r="F23" i="6"/>
  <c r="F24" i="6"/>
  <c r="F25" i="6"/>
  <c r="F26" i="6"/>
  <c r="F27" i="6"/>
  <c r="F28" i="6"/>
  <c r="F29" i="6"/>
  <c r="F18" i="6"/>
  <c r="E48" i="14"/>
  <c r="D48" i="14"/>
  <c r="C48" i="14"/>
  <c r="F25" i="14"/>
  <c r="F26" i="14"/>
  <c r="F27" i="14"/>
  <c r="F28" i="14"/>
  <c r="F29" i="14"/>
  <c r="F30" i="14"/>
  <c r="F31" i="14"/>
  <c r="F32" i="14"/>
  <c r="F33" i="14"/>
  <c r="F34" i="14"/>
  <c r="F35" i="14"/>
  <c r="F36" i="14"/>
  <c r="F37" i="14"/>
  <c r="F19" i="14"/>
  <c r="F20" i="14"/>
  <c r="F21" i="14"/>
  <c r="F22" i="14"/>
  <c r="F23" i="14"/>
  <c r="F24" i="14"/>
  <c r="F38" i="14"/>
  <c r="F39" i="14"/>
  <c r="F40" i="14"/>
  <c r="F41" i="14"/>
  <c r="F42" i="14"/>
  <c r="F43" i="14"/>
  <c r="F44" i="14"/>
  <c r="F45" i="14"/>
  <c r="F46" i="14"/>
  <c r="F47" i="14"/>
  <c r="F8" i="14"/>
  <c r="M3" i="12"/>
  <c r="C11" i="5"/>
  <c r="F6" i="14"/>
  <c r="F12" i="14" s="1"/>
  <c r="F18" i="14"/>
  <c r="B14" i="13"/>
  <c r="B16" i="13"/>
  <c r="B18" i="13"/>
  <c r="B20" i="13"/>
  <c r="B22" i="13"/>
  <c r="B24" i="13"/>
  <c r="B26" i="13"/>
  <c r="B28" i="13"/>
  <c r="B30" i="13"/>
  <c r="B32" i="13"/>
  <c r="B34" i="13"/>
  <c r="B36" i="13"/>
  <c r="B38" i="13"/>
  <c r="B40" i="13"/>
  <c r="B42" i="13"/>
  <c r="B44" i="13"/>
  <c r="B46" i="13"/>
  <c r="B48" i="13"/>
  <c r="B50" i="13"/>
  <c r="B52" i="13"/>
  <c r="B54" i="13"/>
  <c r="B56" i="13"/>
  <c r="B58" i="13"/>
  <c r="B60" i="13"/>
  <c r="B62" i="13"/>
  <c r="B64" i="13"/>
  <c r="B66" i="13"/>
  <c r="B68" i="13"/>
  <c r="B70" i="13"/>
  <c r="B72" i="13"/>
  <c r="B74" i="13"/>
  <c r="B76" i="13"/>
  <c r="B78" i="13"/>
  <c r="B80" i="13"/>
  <c r="B82" i="13"/>
  <c r="B84" i="13"/>
  <c r="B86" i="13"/>
  <c r="B88" i="13"/>
  <c r="B90" i="13"/>
  <c r="B92" i="13"/>
  <c r="B94" i="13"/>
  <c r="B96" i="13"/>
  <c r="B98" i="13"/>
  <c r="B100" i="13"/>
  <c r="B102" i="13"/>
  <c r="B104" i="13"/>
  <c r="B106" i="13"/>
  <c r="B108" i="13"/>
  <c r="B110" i="13"/>
  <c r="F49" i="14"/>
  <c r="B9" i="8"/>
  <c r="A9" i="7"/>
  <c r="A8" i="7"/>
  <c r="A7" i="7"/>
  <c r="A9" i="1"/>
  <c r="A8" i="1"/>
  <c r="A7" i="1"/>
  <c r="A9" i="5"/>
  <c r="A8" i="5"/>
  <c r="A7" i="5"/>
  <c r="A7" i="6"/>
  <c r="J3" i="12"/>
  <c r="G7" i="12"/>
  <c r="B12" i="8"/>
  <c r="B11" i="8"/>
  <c r="B24" i="8"/>
  <c r="B10" i="8"/>
  <c r="B8" i="8"/>
  <c r="F14" i="6"/>
  <c r="F13" i="6"/>
  <c r="F9" i="6"/>
  <c r="F8" i="6"/>
  <c r="F6" i="6"/>
  <c r="F5" i="6"/>
  <c r="B12" i="6"/>
  <c r="A9" i="6"/>
  <c r="A8" i="6"/>
  <c r="A6" i="6"/>
  <c r="A5" i="6"/>
  <c r="A3" i="6"/>
  <c r="B12" i="5"/>
  <c r="F20" i="1"/>
  <c r="F21" i="1"/>
  <c r="F22" i="1"/>
  <c r="F23" i="1"/>
  <c r="F24" i="1"/>
  <c r="F25" i="1"/>
  <c r="F26" i="1"/>
  <c r="F27" i="1"/>
  <c r="F28" i="1"/>
  <c r="F29" i="1"/>
  <c r="F30" i="1"/>
  <c r="F31" i="1"/>
  <c r="F32" i="1"/>
  <c r="F33" i="1"/>
  <c r="F34" i="1"/>
  <c r="F35" i="1"/>
  <c r="F36" i="1"/>
  <c r="F14" i="5"/>
  <c r="F13" i="5"/>
  <c r="F9" i="5"/>
  <c r="F8" i="5"/>
  <c r="F6" i="5"/>
  <c r="F5" i="5"/>
  <c r="A6" i="5"/>
  <c r="A5" i="5"/>
  <c r="A3" i="5"/>
  <c r="B12" i="7"/>
  <c r="C11" i="7"/>
  <c r="B12" i="1"/>
  <c r="C11" i="1"/>
  <c r="A6" i="1"/>
  <c r="A5" i="1"/>
  <c r="A3" i="1"/>
  <c r="F10" i="1"/>
  <c r="F9" i="1"/>
  <c r="F6" i="1"/>
  <c r="F15" i="1"/>
  <c r="F14" i="1"/>
  <c r="F7" i="1"/>
  <c r="E9" i="7"/>
  <c r="E8" i="7"/>
  <c r="E5" i="7"/>
  <c r="E14" i="7"/>
  <c r="E13" i="7"/>
  <c r="E6" i="7"/>
  <c r="A6" i="7"/>
  <c r="A5" i="7"/>
  <c r="A3" i="7"/>
  <c r="E31" i="7"/>
  <c r="F30" i="6"/>
  <c r="F30" i="5"/>
  <c r="F19" i="1"/>
  <c r="F37" i="1"/>
  <c r="C11" i="6"/>
</calcChain>
</file>

<file path=xl/sharedStrings.xml><?xml version="1.0" encoding="utf-8"?>
<sst xmlns="http://schemas.openxmlformats.org/spreadsheetml/2006/main" count="857" uniqueCount="584">
  <si>
    <t>DESCRIPTION</t>
  </si>
  <si>
    <t>QUANTITY</t>
  </si>
  <si>
    <t>INVOICE NO.</t>
  </si>
  <si>
    <t>TO</t>
  </si>
  <si>
    <t>THE NATIONAL ACADEMIES</t>
  </si>
  <si>
    <t>INVOICES@NAS.EDU</t>
  </si>
  <si>
    <t>RATE</t>
  </si>
  <si>
    <t xml:space="preserve">COSTS INCURRED DURING THE PERIOD </t>
  </si>
  <si>
    <t>ATTENTION UNIT NO.</t>
  </si>
  <si>
    <t>BILL</t>
  </si>
  <si>
    <t>Email Invoices to:</t>
  </si>
  <si>
    <t>INVOICE SUBMITTAL DATE</t>
  </si>
  <si>
    <t>TOTAL INVOICE AMOUNT DUE</t>
  </si>
  <si>
    <t>FROM</t>
  </si>
  <si>
    <t>INSTRUCTIONS:</t>
  </si>
  <si>
    <t>National Academy of Sciences</t>
  </si>
  <si>
    <t>Contractor Billing Instructions</t>
  </si>
  <si>
    <t>Fixed Price Contracts ONLY:</t>
  </si>
  <si>
    <t>a</t>
  </si>
  <si>
    <t>b</t>
  </si>
  <si>
    <t>c</t>
  </si>
  <si>
    <t>d</t>
  </si>
  <si>
    <t>All charges for personnel/consultant costs should include the following data, as applicable:</t>
  </si>
  <si>
    <t>Names and Titles of each individual</t>
  </si>
  <si>
    <t>Number of hours for each individual (% of time is acceptable for universities)</t>
  </si>
  <si>
    <t>Rate per hour for each individual</t>
  </si>
  <si>
    <t>e</t>
  </si>
  <si>
    <t>Any charges for other direct costs should identify the items billed.</t>
  </si>
  <si>
    <t>Transportation Research Board</t>
  </si>
  <si>
    <t>TASK NO.</t>
  </si>
  <si>
    <t>AMOUNT</t>
  </si>
  <si>
    <t>TRB PROJECT NO.</t>
  </si>
  <si>
    <t>Submit everything together in ONE PDF attachment.  Absolutely NO cover letters.</t>
  </si>
  <si>
    <t>FIXED PRICE INVOICE</t>
  </si>
  <si>
    <t>The period for which the current costs were incurred.</t>
  </si>
  <si>
    <t>The invoice total amount</t>
  </si>
  <si>
    <t>Your invoice number and the submittal date.</t>
  </si>
  <si>
    <t>Other Optical Character Recognition (OCR) requirements:  No handwritten invoices and use Black text.</t>
  </si>
  <si>
    <t>Company Name and Address on the top of form (not within a logo or watermark).</t>
  </si>
  <si>
    <t>All charges for travel shall include the name of the person, the dates traveled, method of travel, destination, reason for travel and amount expended as well as a description of items.</t>
  </si>
  <si>
    <r>
      <t>REIMBURSEMENT FOR THE FOLLOWING FULLY COMPLETED TASKS (</t>
    </r>
    <r>
      <rPr>
        <b/>
        <i/>
        <sz val="8"/>
        <color indexed="8"/>
        <rFont val="Arial"/>
        <family val="2"/>
      </rPr>
      <t>No Partial Reimbursements</t>
    </r>
    <r>
      <rPr>
        <b/>
        <sz val="8"/>
        <color indexed="8"/>
        <rFont val="Arial"/>
        <family val="2"/>
      </rPr>
      <t>):</t>
    </r>
  </si>
  <si>
    <t>TRANSPORATION RESEARCH BOARD</t>
  </si>
  <si>
    <t>CONSULTANT INVOICE</t>
  </si>
  <si>
    <t>ITEM NO.</t>
  </si>
  <si>
    <t>VENDOR ACH PAYMENT ENROLLMENT FORM</t>
  </si>
  <si>
    <t>VENDOR INFORMATION</t>
  </si>
  <si>
    <t>-----------------------------------------------------------------------------------------------------------------------------</t>
  </si>
  <si>
    <t>FINANCIAL INSTITUTION INFORMATION</t>
  </si>
  <si>
    <t>Please submit this completed form via one of the following three methods:</t>
  </si>
  <si>
    <t>Attn: Business Services / Keck WS1000</t>
  </si>
  <si>
    <t>500 Fifth St, NW</t>
  </si>
  <si>
    <t>Washington, DC 20001</t>
  </si>
  <si>
    <t>The National Academy of Sciences (NAS) on behalf of the NAS, Institute of Medicine, National Academy of Engineering, and National Research Council will use this information to remit payments via Electronic Funds Transfer (EFT) directly to the bank and account designated below, and, if necessary, debit entries and adjustments for any amounts electronically deposited in error. Failure to provide complete and accurate information may delay or prevent the receipt of payments through the Automated Clearing House Payment System.</t>
  </si>
  <si>
    <t>Vendor Name:</t>
  </si>
  <si>
    <t>Vendor Contact:</t>
  </si>
  <si>
    <t>Phone Number:</t>
  </si>
  <si>
    <t>Email Address (Required for payment notification):</t>
  </si>
  <si>
    <t>Bank Name:</t>
  </si>
  <si>
    <t>Branch/Location:</t>
  </si>
  <si>
    <t>Bank Transit Routing/ABA Number (nine digits):</t>
  </si>
  <si>
    <t>Bank Account Number:</t>
  </si>
  <si>
    <t xml:space="preserve">Mail: </t>
  </si>
  <si>
    <t>Fax:     (202) 334-1990</t>
  </si>
  <si>
    <t>INSTRUCTIONS</t>
  </si>
  <si>
    <t>To enroll in the program, please complete the Vendor ACH Payment Enrollment Form.</t>
  </si>
  <si>
    <t>1. Complete the “Vendor Information” section of the form.</t>
  </si>
  <si>
    <t>2. Ask your financial institution to provide the “Financial Institution Information”.</t>
  </si>
  <si>
    <t>3. Make a copy of the completed form for your files.</t>
  </si>
  <si>
    <t>4. Return the completed form to the National Academy of Sciences.</t>
  </si>
  <si>
    <t>Please note: It is the vendor’s responsibility to notify NAS of banking information changes (i.e., account numbers, banks, etc.)</t>
  </si>
  <si>
    <t>Questions regarding ACH payments may be directed to Kathleen Gregory, Senior Manager of Accounting, at (202) 334-3499.</t>
  </si>
  <si>
    <r>
      <t>NAS Contact Name:</t>
    </r>
    <r>
      <rPr>
        <sz val="8"/>
        <rFont val="Arial"/>
        <family val="2"/>
      </rPr>
      <t xml:space="preserve"> </t>
    </r>
    <r>
      <rPr>
        <i/>
        <sz val="8"/>
        <rFont val="Arial"/>
        <family val="2"/>
      </rPr>
      <t>(With whom at the Academies do you conduct business?)</t>
    </r>
  </si>
  <si>
    <t>ABC Company</t>
  </si>
  <si>
    <t>One Street</t>
  </si>
  <si>
    <t>abc@gmail.com</t>
  </si>
  <si>
    <t>Fixed Price</t>
  </si>
  <si>
    <t>Consultant</t>
  </si>
  <si>
    <t>Bill To Contact Name:</t>
  </si>
  <si>
    <t>Bill To Unit:</t>
  </si>
  <si>
    <t>TRB Project No (if applicable):</t>
  </si>
  <si>
    <t>Company Name:</t>
  </si>
  <si>
    <t>Company Address:</t>
  </si>
  <si>
    <t>Invoice Total Amount:</t>
  </si>
  <si>
    <t>Invoice Submittal Date:</t>
  </si>
  <si>
    <t>Invoice Number:</t>
  </si>
  <si>
    <t>Costs incurred TO (date):</t>
  </si>
  <si>
    <t>Costs incurred FROM (date):</t>
  </si>
  <si>
    <r>
      <t>Type of Vendor/Purchase Order</t>
    </r>
    <r>
      <rPr>
        <i/>
        <sz val="9"/>
        <color indexed="8"/>
        <rFont val="Arial"/>
        <family val="2"/>
      </rPr>
      <t xml:space="preserve"> (drop down list)</t>
    </r>
    <r>
      <rPr>
        <sz val="14"/>
        <color indexed="8"/>
        <rFont val="Arial"/>
        <family val="2"/>
      </rPr>
      <t>:</t>
    </r>
  </si>
  <si>
    <t>Vendor Information Worksheet</t>
  </si>
  <si>
    <t>PURCHASE ORDER NO.</t>
  </si>
  <si>
    <t>Purchase Order No:</t>
  </si>
  <si>
    <t>TRB PO Line Item Details</t>
  </si>
  <si>
    <t xml:space="preserve">Vendor: </t>
  </si>
  <si>
    <t xml:space="preserve">Vendor ID: </t>
  </si>
  <si>
    <t>PO Line Details</t>
  </si>
  <si>
    <t>Business Unit</t>
  </si>
  <si>
    <t>Subcontract ID</t>
  </si>
  <si>
    <t>New Line</t>
  </si>
  <si>
    <t>Line #</t>
  </si>
  <si>
    <t>PO Line Description</t>
  </si>
  <si>
    <t>Amount</t>
  </si>
  <si>
    <t>Change Amount</t>
  </si>
  <si>
    <t>Start Date</t>
  </si>
  <si>
    <t>End Date</t>
  </si>
  <si>
    <t>Project #</t>
  </si>
  <si>
    <t>Activity #</t>
  </si>
  <si>
    <t>Contract (Prime)</t>
  </si>
  <si>
    <t>NAS</t>
  </si>
  <si>
    <r>
      <t xml:space="preserve">Email Invoices to:  </t>
    </r>
    <r>
      <rPr>
        <b/>
        <sz val="10"/>
        <color indexed="8"/>
        <rFont val="Arial"/>
        <family val="2"/>
      </rPr>
      <t>INVOICES@NAS.EDU</t>
    </r>
  </si>
  <si>
    <t>*</t>
  </si>
  <si>
    <t>Email Instructions:</t>
  </si>
  <si>
    <r>
      <rPr>
        <u/>
        <sz val="10"/>
        <color indexed="8"/>
        <rFont val="Arial"/>
        <family val="2"/>
      </rPr>
      <t>Fixed Price Contracts:</t>
    </r>
    <r>
      <rPr>
        <sz val="10"/>
        <color indexed="8"/>
        <rFont val="Arial"/>
        <family val="2"/>
      </rPr>
      <t xml:space="preserve">  The Invoice should be the FIRST PAGE with the Payment Schedule from contract (</t>
    </r>
    <r>
      <rPr>
        <i/>
        <sz val="10"/>
        <color indexed="8"/>
        <rFont val="Arial"/>
        <family val="2"/>
      </rPr>
      <t>Attachment B</t>
    </r>
    <r>
      <rPr>
        <sz val="10"/>
        <color indexed="8"/>
        <rFont val="Arial"/>
        <family val="2"/>
      </rPr>
      <t xml:space="preserve">) as the second page.  </t>
    </r>
  </si>
  <si>
    <r>
      <rPr>
        <u/>
        <sz val="10"/>
        <color indexed="8"/>
        <rFont val="Arial"/>
        <family val="2"/>
      </rPr>
      <t>Cost Reimbursable or Cost + Fixed Fee Contracts</t>
    </r>
    <r>
      <rPr>
        <sz val="10"/>
        <color indexed="8"/>
        <rFont val="Arial"/>
        <family val="2"/>
      </rPr>
      <t>:  The Invoice should be the FIRST PAGE with all required supporting documentation to follow.</t>
    </r>
  </si>
  <si>
    <t>*Enter NEW Vendors in Column A and IDs in Column B then resort alphabetically by Vendor Name. Save template.</t>
  </si>
  <si>
    <t>A Ripple Effect, PLC</t>
  </si>
  <si>
    <t>0002003588</t>
  </si>
  <si>
    <t>AASHTO Material Reference Lab</t>
  </si>
  <si>
    <t>I000023826</t>
  </si>
  <si>
    <t>0002001031</t>
  </si>
  <si>
    <t>Acentech Incorporated</t>
  </si>
  <si>
    <t>I000024528</t>
  </si>
  <si>
    <t>Acumen Building Enterprise, Inc.</t>
  </si>
  <si>
    <t>I000020362</t>
  </si>
  <si>
    <t>AECOM Consulting Transportation Group</t>
  </si>
  <si>
    <t>I000023287</t>
  </si>
  <si>
    <t>Aerodyne Research, Inc</t>
  </si>
  <si>
    <t xml:space="preserve">  I000026520 </t>
  </si>
  <si>
    <t>Airport &amp; Aviation Professionals, Inc.</t>
  </si>
  <si>
    <t>I000030499</t>
  </si>
  <si>
    <t>Airport Safety Management Consultants, Inc</t>
  </si>
  <si>
    <t>002001520</t>
  </si>
  <si>
    <t>Amadeus Consulting</t>
  </si>
  <si>
    <t>I000031093</t>
  </si>
  <si>
    <t>American Public Transportation Association</t>
  </si>
  <si>
    <t>I000018560</t>
  </si>
  <si>
    <t>Applied Engineering Management Corp (AEM)</t>
  </si>
  <si>
    <t>0002001850</t>
  </si>
  <si>
    <t>Applied Pavement Technology, Inc</t>
  </si>
  <si>
    <t>I000026040</t>
  </si>
  <si>
    <t>Applied Research Associates, Inc.</t>
  </si>
  <si>
    <t>I000023247</t>
  </si>
  <si>
    <t>Architectural Alliance</t>
  </si>
  <si>
    <t>0002002332</t>
  </si>
  <si>
    <t>I000030298</t>
  </si>
  <si>
    <t>A.T. Papagiannakis</t>
  </si>
  <si>
    <t>I000026524</t>
  </si>
  <si>
    <t>ATAC Corporation</t>
  </si>
  <si>
    <t>0002003551</t>
  </si>
  <si>
    <t>Aviation Management Consulting, Inc.</t>
  </si>
  <si>
    <t>I000030809</t>
  </si>
  <si>
    <t>Azadeh Alipour</t>
  </si>
  <si>
    <t>0002003994</t>
  </si>
  <si>
    <t>B.T. Harder</t>
  </si>
  <si>
    <t>I000H00036</t>
  </si>
  <si>
    <t>Barbara Thomson dba Thomson Consulting</t>
  </si>
  <si>
    <t>0002004018</t>
  </si>
  <si>
    <t>Barich, Inc</t>
  </si>
  <si>
    <t xml:space="preserve"> I000026687 </t>
  </si>
  <si>
    <t>Bash Inc.</t>
  </si>
  <si>
    <t>0002001498</t>
  </si>
  <si>
    <t>Battelle Memorial Institute</t>
  </si>
  <si>
    <t>I000B01973</t>
  </si>
  <si>
    <t>Booz-Allen &amp; Hamilton</t>
  </si>
  <si>
    <t>I000021276</t>
  </si>
  <si>
    <t>Burns Engineering, Inc.</t>
  </si>
  <si>
    <t>0002002650</t>
  </si>
  <si>
    <t>Cadmus Group, Inc., The</t>
  </si>
  <si>
    <t>0002003545</t>
  </si>
  <si>
    <t>Cambridge Systematics</t>
  </si>
  <si>
    <t>I000C02282</t>
  </si>
  <si>
    <t>Capital Project Strategies, LLC</t>
  </si>
  <si>
    <t>I000030429</t>
  </si>
  <si>
    <t>CDM FEDERAL PROGRAMS CORP</t>
  </si>
  <si>
    <t>I000029905</t>
  </si>
  <si>
    <t>CFA Consultants</t>
  </si>
  <si>
    <t>0002000873</t>
  </si>
  <si>
    <t>CH2M HILL</t>
  </si>
  <si>
    <t>I000C01317</t>
  </si>
  <si>
    <t>CONNER GWYN SCHENCK  PLLC</t>
  </si>
  <si>
    <t>0002000138</t>
  </si>
  <si>
    <t>CONSENSUS SYSTEMS TECHNOLOGIES</t>
  </si>
  <si>
    <t>I000029157</t>
  </si>
  <si>
    <t>Corgan Associates, Inc</t>
  </si>
  <si>
    <t>I000026738</t>
  </si>
  <si>
    <t>Countermeasures Assessment &amp; Security Experts, LLC</t>
  </si>
  <si>
    <t>I000025619</t>
  </si>
  <si>
    <t>CPCS TRANSCOM LIMITED</t>
  </si>
  <si>
    <t>I000031112</t>
  </si>
  <si>
    <t>CSDA Design Group</t>
  </si>
  <si>
    <t>0002003544</t>
  </si>
  <si>
    <t>Dan Boyle &amp; Associates, Inc.</t>
  </si>
  <si>
    <t>I000013072</t>
  </si>
  <si>
    <t>Dan Brown and Associates</t>
  </si>
  <si>
    <t>0002003031</t>
  </si>
  <si>
    <t>Delta Airport Consultants, Inc.</t>
  </si>
  <si>
    <t>I000030565</t>
  </si>
  <si>
    <t>DEWBERRY &amp; DAVIS</t>
  </si>
  <si>
    <t>I000D01382</t>
  </si>
  <si>
    <t>Direct Effect Solutions, Inc</t>
  </si>
  <si>
    <t>0002001458</t>
  </si>
  <si>
    <t>DOWLING ASSOCIATES INC</t>
  </si>
  <si>
    <t>I000D01310</t>
  </si>
  <si>
    <t>Economic Development Research Group Inc</t>
  </si>
  <si>
    <t>I000008341</t>
  </si>
  <si>
    <t>EDSI Consulting</t>
  </si>
  <si>
    <t>0002002062</t>
  </si>
  <si>
    <t>Engineering and Computer Simulations</t>
  </si>
  <si>
    <t>0002000044</t>
  </si>
  <si>
    <t>Environmental Health &amp; Engineering, Inc</t>
  </si>
  <si>
    <t>0002001272</t>
  </si>
  <si>
    <t>Environmental Resource Solutions, Inc</t>
  </si>
  <si>
    <t>0002001630</t>
  </si>
  <si>
    <t>Environmental Science Associates</t>
  </si>
  <si>
    <t>I000E00803</t>
  </si>
  <si>
    <t>Exstare Federal Services Group, LLC</t>
  </si>
  <si>
    <t>0002002599</t>
  </si>
  <si>
    <t>First Environment, Inc.</t>
  </si>
  <si>
    <t>0002001395</t>
  </si>
  <si>
    <t>Fish &amp; Associates Inc</t>
  </si>
  <si>
    <t>0002003970</t>
  </si>
  <si>
    <t>Florida Institute of Technology</t>
  </si>
  <si>
    <t>I000F01170</t>
  </si>
  <si>
    <t>Futron Corporation</t>
  </si>
  <si>
    <t>0002002463</t>
  </si>
  <si>
    <t>GANNETT FLEMING INC</t>
  </si>
  <si>
    <t>I000G01580</t>
  </si>
  <si>
    <t>Gardiner Technical Services</t>
  </si>
  <si>
    <t>0002003044</t>
  </si>
  <si>
    <t>GeoStats LP</t>
  </si>
  <si>
    <t>0002001269</t>
  </si>
  <si>
    <t>Georgia Tech Research Corportation</t>
  </si>
  <si>
    <t>I000006364</t>
  </si>
  <si>
    <t>Glancy, Dorothy J.</t>
  </si>
  <si>
    <t>0002003693</t>
  </si>
  <si>
    <t>Golder Associates</t>
  </si>
  <si>
    <t>I000G01404</t>
  </si>
  <si>
    <t>GRA, Inc.</t>
  </si>
  <si>
    <t>I000025957</t>
  </si>
  <si>
    <t>Grafton Technologies</t>
  </si>
  <si>
    <t>0002002480</t>
  </si>
  <si>
    <t>Gransberg &amp; Associates, Inc</t>
  </si>
  <si>
    <t>I000019971</t>
  </si>
  <si>
    <t>Gresham, Smith and Partners</t>
  </si>
  <si>
    <t>I000029163</t>
  </si>
  <si>
    <t>Hagerty Environmental LLC</t>
  </si>
  <si>
    <t>0002002710</t>
  </si>
  <si>
    <t>Harris Miller Miller &amp; Hanson Inc.</t>
  </si>
  <si>
    <t>I000028077</t>
  </si>
  <si>
    <t>HDR Engineering, Inc.</t>
  </si>
  <si>
    <t>I000H01949</t>
  </si>
  <si>
    <t>HNTB</t>
  </si>
  <si>
    <t>I000005014</t>
  </si>
  <si>
    <t>High Street Consulting Group</t>
  </si>
  <si>
    <t>I000029763</t>
  </si>
  <si>
    <t>ICF Incorporated</t>
  </si>
  <si>
    <t>I000000178</t>
  </si>
  <si>
    <t>Illinois Institute of Technology</t>
  </si>
  <si>
    <t>I000018781</t>
  </si>
  <si>
    <t>Innovative Emergency Management</t>
  </si>
  <si>
    <t>I000030943</t>
  </si>
  <si>
    <t>Iowa State University</t>
  </si>
  <si>
    <t>I000I00168</t>
  </si>
  <si>
    <t>Jodi Howick</t>
  </si>
  <si>
    <t>I000028683</t>
  </si>
  <si>
    <t>JOHN JAY COLLEGE OF CRIMINAL JUSTICE</t>
  </si>
  <si>
    <t>I000030985</t>
  </si>
  <si>
    <t>John Schiavone Consulting</t>
  </si>
  <si>
    <t>I000S02744</t>
  </si>
  <si>
    <t xml:space="preserve">KAPLAN KIRSCH &amp; ROCKWELL LLP </t>
  </si>
  <si>
    <t xml:space="preserve">  I000027512 </t>
  </si>
  <si>
    <t>KB Environmental Sciences, Inc.</t>
  </si>
  <si>
    <t>I000031258</t>
  </si>
  <si>
    <t>Keen Independent Research LLC</t>
  </si>
  <si>
    <t>0002003033</t>
  </si>
  <si>
    <t>Keith Molenaar, LLC</t>
  </si>
  <si>
    <t>0002003094</t>
  </si>
  <si>
    <t>KFH Group</t>
  </si>
  <si>
    <t>I000002620</t>
  </si>
  <si>
    <t>Kittelson &amp; Associates</t>
  </si>
  <si>
    <t>I000K00213</t>
  </si>
  <si>
    <t>KLS Engineering LLC</t>
  </si>
  <si>
    <t>0002003571</t>
  </si>
  <si>
    <t>Kramer Aerotek, Inc.</t>
  </si>
  <si>
    <t>I000029750</t>
  </si>
  <si>
    <t>Landrum &amp; Brown</t>
  </si>
  <si>
    <t>I000027438</t>
  </si>
  <si>
    <t>Landry Consultants, LLC</t>
  </si>
  <si>
    <t>I000030662</t>
  </si>
  <si>
    <t>Latitude, Inc.</t>
  </si>
  <si>
    <t>0002001901</t>
  </si>
  <si>
    <t>Lehigh University</t>
  </si>
  <si>
    <t>I000L00804</t>
  </si>
  <si>
    <t>Leigh Fisher Associates</t>
  </si>
  <si>
    <t>I000031226</t>
  </si>
  <si>
    <t>Logistics Management Institute (LMI)</t>
  </si>
  <si>
    <t>0002003543</t>
  </si>
  <si>
    <t>LOUIS BERGER GROUP INC</t>
  </si>
  <si>
    <t>I000029175</t>
  </si>
  <si>
    <t>Martin Wachs</t>
  </si>
  <si>
    <t>I000W00881</t>
  </si>
  <si>
    <t>McComas, William</t>
  </si>
  <si>
    <t>0002002006</t>
  </si>
  <si>
    <t>MCR Federal, LLC</t>
  </si>
  <si>
    <t>0002000887</t>
  </si>
  <si>
    <t>Mead &amp; Hunt, Inc</t>
  </si>
  <si>
    <t>I000027100</t>
  </si>
  <si>
    <t>Metron Aviation, Inc.</t>
  </si>
  <si>
    <t xml:space="preserve"> I000030893 </t>
  </si>
  <si>
    <t>Michigan State University</t>
  </si>
  <si>
    <t>I000M00505</t>
  </si>
  <si>
    <t>Mississippi State University</t>
  </si>
  <si>
    <t>I000M00060</t>
  </si>
  <si>
    <t>Montana State University</t>
  </si>
  <si>
    <t>I000M00348</t>
  </si>
  <si>
    <t>MORR Transportation Consulting Ltd</t>
  </si>
  <si>
    <t>0002003407</t>
  </si>
  <si>
    <t>Mosaic ATM, Inc.</t>
  </si>
  <si>
    <t>0002002649</t>
  </si>
  <si>
    <t>Myers, McCarthy Consulting Engineers LLC</t>
  </si>
  <si>
    <t>0002000040</t>
  </si>
  <si>
    <t>Nelson/Nygaard Consulting Associates</t>
  </si>
  <si>
    <t>I000019439</t>
  </si>
  <si>
    <t>NewFields Government Services LLC</t>
  </si>
  <si>
    <t>0002001706</t>
  </si>
  <si>
    <t>North Carolina State University</t>
  </si>
  <si>
    <t>I000N00943</t>
  </si>
  <si>
    <t>Northwestern University</t>
  </si>
  <si>
    <t xml:space="preserve">I000N00507 </t>
  </si>
  <si>
    <t>Old Dominion University Research Foundation</t>
  </si>
  <si>
    <t>0002003431</t>
  </si>
  <si>
    <t>Omar Smadi</t>
  </si>
  <si>
    <t>Oregon State University</t>
  </si>
  <si>
    <t>I000O00223</t>
  </si>
  <si>
    <t>Parker Corporate Enterprises, Ltd</t>
  </si>
  <si>
    <t>I000028278</t>
  </si>
  <si>
    <t>Parsons Brinckerhoff</t>
  </si>
  <si>
    <t>0002002348</t>
  </si>
  <si>
    <t>Pascal Systems, Inc.</t>
  </si>
  <si>
    <t>I000030579</t>
  </si>
  <si>
    <t>PB Americas, Inc.</t>
  </si>
  <si>
    <t>I000030561</t>
  </si>
  <si>
    <t>Pennoni Associates Inc.</t>
  </si>
  <si>
    <t>0002001320</t>
  </si>
  <si>
    <t>Prime Focus, LLC</t>
  </si>
  <si>
    <t>0002003051</t>
  </si>
  <si>
    <t>Project Performance Corporation</t>
  </si>
  <si>
    <t>I000031062</t>
  </si>
  <si>
    <t>Protran Technology</t>
  </si>
  <si>
    <t>0002003239</t>
  </si>
  <si>
    <t>Purdue University</t>
  </si>
  <si>
    <t>I000003321</t>
  </si>
  <si>
    <t>Rand Corp</t>
  </si>
  <si>
    <t>I000R01253</t>
  </si>
  <si>
    <t>RBF Consulting</t>
  </si>
  <si>
    <t>0002001339</t>
  </si>
  <si>
    <t>Rensselaer Polytechnic Institute</t>
  </si>
  <si>
    <t>I000R00162</t>
  </si>
  <si>
    <t>Resource Systems Group, Inc</t>
  </si>
  <si>
    <t>I000028817</t>
  </si>
  <si>
    <t>Ricondo &amp; Associates, Inc</t>
  </si>
  <si>
    <t>I000027435</t>
  </si>
  <si>
    <t>RideScout LLC</t>
  </si>
  <si>
    <t>0002002613</t>
  </si>
  <si>
    <t>RLS &amp; Associates, Inc.</t>
  </si>
  <si>
    <t>0002001754</t>
  </si>
  <si>
    <t>Ross &amp; Barruzini</t>
  </si>
  <si>
    <t>0002001515</t>
  </si>
  <si>
    <t>Rutgers, The State University of New Jersey</t>
  </si>
  <si>
    <t>I000R00824</t>
  </si>
  <si>
    <t>QinetiQ North America (QNA)</t>
  </si>
  <si>
    <t>0002002503</t>
  </si>
  <si>
    <t>Quilty, Stephen</t>
  </si>
  <si>
    <t>I000027268</t>
  </si>
  <si>
    <t>Saab Sensis Corporation</t>
  </si>
  <si>
    <t>0002003542</t>
  </si>
  <si>
    <t>Seay Law International, PA</t>
  </si>
  <si>
    <t>0002003032</t>
  </si>
  <si>
    <t>Sebesta Blomberg &amp; Associates, Inc.</t>
  </si>
  <si>
    <t>0002002118</t>
  </si>
  <si>
    <t>Shannon &amp; Wilson , Inc.</t>
  </si>
  <si>
    <t>0002003018</t>
  </si>
  <si>
    <t>Sierra Research, Inc.</t>
  </si>
  <si>
    <t>0002000755</t>
  </si>
  <si>
    <t>Simon &amp; Simon Research Associates</t>
  </si>
  <si>
    <t>0002000761</t>
  </si>
  <si>
    <t>Sixel Consulting Group, Inc</t>
  </si>
  <si>
    <t>0002003568</t>
  </si>
  <si>
    <t>Smith-Woolwine Associates</t>
  </si>
  <si>
    <t>0002001454</t>
  </si>
  <si>
    <t>SPIEGEL &amp; MCDIARMID</t>
  </si>
  <si>
    <t>I000027667</t>
  </si>
  <si>
    <t>Sprinkle Consulting, Inc.</t>
  </si>
  <si>
    <t>0002001329</t>
  </si>
  <si>
    <t>Spy Pond Partners, LLC</t>
  </si>
  <si>
    <t>I000027608</t>
  </si>
  <si>
    <t>Systems Micro Technology Inc.</t>
  </si>
  <si>
    <t>0002001823</t>
  </si>
  <si>
    <t>System Planning Corporation</t>
  </si>
  <si>
    <t>I000005028</t>
  </si>
  <si>
    <t>T-O Engineering</t>
  </si>
  <si>
    <t>0002002489</t>
  </si>
  <si>
    <t>Texas A&amp;M Engineering Experiment Station (TEES)</t>
  </si>
  <si>
    <t xml:space="preserve"> I000008079</t>
  </si>
  <si>
    <t>Texas A&amp;M Research Foundation</t>
  </si>
  <si>
    <t>I000T00053</t>
  </si>
  <si>
    <t>Texas A&amp;M Transportation Institute</t>
  </si>
  <si>
    <t xml:space="preserve">I000T00780 </t>
  </si>
  <si>
    <t>The Jones Payne Group Inc</t>
  </si>
  <si>
    <t>0002000074</t>
  </si>
  <si>
    <t>The Thomas Law Firm</t>
  </si>
  <si>
    <t xml:space="preserve">  I000015363 </t>
  </si>
  <si>
    <t>ThermaDynamics Rail LLC</t>
  </si>
  <si>
    <t>0002001855</t>
  </si>
  <si>
    <t>Tourney Consulting Group, LLC</t>
  </si>
  <si>
    <t>0002003190</t>
  </si>
  <si>
    <t>TranSecure, Inc.</t>
  </si>
  <si>
    <t>0002002497</t>
  </si>
  <si>
    <t>TransitPlus, Inc.</t>
  </si>
  <si>
    <t>0002002262</t>
  </si>
  <si>
    <t>Transportation Learning Center</t>
  </si>
  <si>
    <t>I000028614</t>
  </si>
  <si>
    <t>Transportation Technology Center</t>
  </si>
  <si>
    <t>I000010865</t>
  </si>
  <si>
    <t>TranSys Research Ltd.</t>
  </si>
  <si>
    <t>0002002462</t>
  </si>
  <si>
    <t>TranSystems Corporation</t>
  </si>
  <si>
    <t>I000019343</t>
  </si>
  <si>
    <t>University of Akron</t>
  </si>
  <si>
    <t>0002003864</t>
  </si>
  <si>
    <t>University of California</t>
  </si>
  <si>
    <t>I000003413</t>
  </si>
  <si>
    <t>University of Florida</t>
  </si>
  <si>
    <t>I000004818</t>
  </si>
  <si>
    <t>University of Houston</t>
  </si>
  <si>
    <t>I000028387</t>
  </si>
  <si>
    <t>University of Iowa</t>
  </si>
  <si>
    <t>I000005430</t>
  </si>
  <si>
    <t>University of Kentucky Research Foundation</t>
  </si>
  <si>
    <t xml:space="preserve">  I000015496 </t>
  </si>
  <si>
    <t>University of South Florida</t>
  </si>
  <si>
    <t>I000001835</t>
  </si>
  <si>
    <t>University of Minnesota</t>
  </si>
  <si>
    <t xml:space="preserve">I000000405 </t>
  </si>
  <si>
    <t>University of Missouri</t>
  </si>
  <si>
    <t>I000004233</t>
  </si>
  <si>
    <t>University of North Carolina at Chapel Hill</t>
  </si>
  <si>
    <t>I000006745</t>
  </si>
  <si>
    <t>University of Wisconsin, Dept of Civil &amp; Env Eng</t>
  </si>
  <si>
    <t>I000004001</t>
  </si>
  <si>
    <t>University of Wisconsin - Madison</t>
  </si>
  <si>
    <t>Vanasse Hangen Brustlin, Inc.</t>
  </si>
  <si>
    <t>I000023596</t>
  </si>
  <si>
    <t>Villanova University</t>
  </si>
  <si>
    <t>I000V00351</t>
  </si>
  <si>
    <t>Virginia Polytechnic Institute</t>
  </si>
  <si>
    <t>I000V00112</t>
  </si>
  <si>
    <t>Volpe Center</t>
  </si>
  <si>
    <t>0002002786</t>
  </si>
  <si>
    <t>WESTAT</t>
  </si>
  <si>
    <t>I000W01484</t>
  </si>
  <si>
    <t>Woolpert, Inc</t>
  </si>
  <si>
    <t>0002001228</t>
  </si>
  <si>
    <t>Wyle Laboratories, Inc.</t>
  </si>
  <si>
    <t>I000024568</t>
  </si>
  <si>
    <t>X</t>
  </si>
  <si>
    <t>Vendor Name</t>
  </si>
  <si>
    <t>ID #</t>
  </si>
  <si>
    <t>Contact Name:</t>
  </si>
  <si>
    <t>Contact Phone:</t>
  </si>
  <si>
    <t>Contact Email:</t>
  </si>
  <si>
    <t>John Doe</t>
  </si>
  <si>
    <t>COST REIMBURSEABLE OR COST + FIXED FEE INVOICE</t>
  </si>
  <si>
    <t>MISCELLANEOUS INVOICE</t>
  </si>
  <si>
    <r>
      <t xml:space="preserve">This Invoice should be the </t>
    </r>
    <r>
      <rPr>
        <b/>
        <sz val="8"/>
        <color indexed="8"/>
        <rFont val="Arial"/>
        <family val="2"/>
      </rPr>
      <t>FIRST PAGE</t>
    </r>
    <r>
      <rPr>
        <sz val="8"/>
        <color indexed="8"/>
        <rFont val="Arial"/>
        <family val="2"/>
      </rPr>
      <t xml:space="preserve"> with all required supporting documentation to follow.</t>
    </r>
  </si>
  <si>
    <r>
      <t>This Invoice should be the</t>
    </r>
    <r>
      <rPr>
        <b/>
        <sz val="8"/>
        <color indexed="8"/>
        <rFont val="Arial"/>
        <family val="2"/>
      </rPr>
      <t xml:space="preserve"> FIRST PAGE</t>
    </r>
    <r>
      <rPr>
        <sz val="8"/>
        <color indexed="8"/>
        <rFont val="Arial"/>
        <family val="2"/>
      </rPr>
      <t xml:space="preserve"> with a copy of your Agreement Summary Page as the second page.  </t>
    </r>
  </si>
  <si>
    <r>
      <t>This Invoice should be the</t>
    </r>
    <r>
      <rPr>
        <b/>
        <sz val="8"/>
        <color indexed="8"/>
        <rFont val="Arial"/>
        <family val="2"/>
      </rPr>
      <t xml:space="preserve"> FIRST PAGE</t>
    </r>
    <r>
      <rPr>
        <sz val="8"/>
        <color indexed="8"/>
        <rFont val="Arial"/>
        <family val="2"/>
      </rPr>
      <t>.  Supporting documentation to follow.</t>
    </r>
  </si>
  <si>
    <r>
      <t xml:space="preserve">This Invoice should be the </t>
    </r>
    <r>
      <rPr>
        <b/>
        <sz val="8"/>
        <color indexed="8"/>
        <rFont val="Arial"/>
        <family val="2"/>
      </rPr>
      <t>FIRST PAGE</t>
    </r>
    <r>
      <rPr>
        <sz val="8"/>
        <color indexed="8"/>
        <rFont val="Arial"/>
        <family val="2"/>
      </rPr>
      <t xml:space="preserve"> with the Payment Schedule from contract (</t>
    </r>
    <r>
      <rPr>
        <i/>
        <sz val="8"/>
        <color indexed="8"/>
        <rFont val="Arial"/>
        <family val="2"/>
      </rPr>
      <t>Attachment B</t>
    </r>
    <r>
      <rPr>
        <sz val="8"/>
        <color indexed="8"/>
        <rFont val="Arial"/>
        <family val="2"/>
      </rPr>
      <t xml:space="preserve">) as the second page.  </t>
    </r>
  </si>
  <si>
    <t xml:space="preserve">Unit #: </t>
  </si>
  <si>
    <t xml:space="preserve">One invoice per email in PDF format only, all other formats will be lost.  </t>
  </si>
  <si>
    <t>One invoice per email in PDF format only, all other formats will be lost.</t>
  </si>
  <si>
    <t>For all other Contracts (Cost Reimbursable or Cost Plus Fixed Fee):</t>
  </si>
  <si>
    <t>Schedule of Deliverables &amp; Payments</t>
  </si>
  <si>
    <t>Enter Title Here</t>
  </si>
  <si>
    <t>DELIVERABLE</t>
  </si>
  <si>
    <t>PAYMENT</t>
  </si>
  <si>
    <t xml:space="preserve">DELIVERABLE DUE </t>
  </si>
  <si>
    <t>(months from start)</t>
  </si>
  <si>
    <t>Task</t>
  </si>
  <si>
    <t>Enter Short Description Here</t>
  </si>
  <si>
    <t>Months</t>
  </si>
  <si>
    <t>TOTAL</t>
  </si>
  <si>
    <t>For Fixed Price Contracts Only</t>
  </si>
  <si>
    <t>Broad &amp; Cassel</t>
  </si>
  <si>
    <t>0002000117</t>
  </si>
  <si>
    <t>Date</t>
  </si>
  <si>
    <t>Certificate of Vendor/Claimant:  I certify that the above claim is correct &amp; proper and that payment therefore has not been received.</t>
  </si>
  <si>
    <t>Email subject line to read:  Unit # (located on first page of your contract), Your Company Name, Invoice Amount, Invoice #</t>
  </si>
  <si>
    <t>f</t>
  </si>
  <si>
    <t>"Attention To Unit ###" (the unit number can be found on first page of your contract)</t>
  </si>
  <si>
    <t>ATTACHMENT B</t>
  </si>
  <si>
    <t>Sample</t>
  </si>
  <si>
    <t>Washington, DC  20001</t>
  </si>
  <si>
    <t>3 Sigma Consultants LLC</t>
  </si>
  <si>
    <t>0002000907</t>
  </si>
  <si>
    <t>Lichtenstein Consulting Engineers, Inc.</t>
  </si>
  <si>
    <t>I000A00183</t>
  </si>
  <si>
    <t>ABT Associates, Inc</t>
  </si>
  <si>
    <t>Advanced Asphalt Technologies, LLC</t>
  </si>
  <si>
    <t>I000A01548</t>
  </si>
  <si>
    <t>Agrawal, Asha Weinstein</t>
  </si>
  <si>
    <t>The Purchase Order (PO) Number (located on the first page of your contract)</t>
  </si>
  <si>
    <r>
      <t xml:space="preserve">Your own company's invoice voucher may be used but you </t>
    </r>
    <r>
      <rPr>
        <u/>
        <sz val="10"/>
        <color indexed="8"/>
        <rFont val="Arial"/>
        <family val="2"/>
      </rPr>
      <t>must include</t>
    </r>
    <r>
      <rPr>
        <sz val="10"/>
        <color indexed="8"/>
        <rFont val="Arial"/>
        <family val="2"/>
      </rPr>
      <t xml:space="preserve"> the following on the</t>
    </r>
    <r>
      <rPr>
        <b/>
        <u/>
        <sz val="10"/>
        <color indexed="8"/>
        <rFont val="Arial"/>
        <family val="2"/>
      </rPr>
      <t xml:space="preserve"> FIRST PAGE</t>
    </r>
    <r>
      <rPr>
        <sz val="10"/>
        <color indexed="8"/>
        <rFont val="Arial"/>
        <family val="2"/>
      </rPr>
      <t>:</t>
    </r>
  </si>
  <si>
    <t>Unit #</t>
  </si>
  <si>
    <t>Jim Henson</t>
  </si>
  <si>
    <t>Anthony Bailey</t>
  </si>
  <si>
    <t>Dan Somerset</t>
  </si>
  <si>
    <t>Amy Przybocki</t>
  </si>
  <si>
    <t>Eduardo Cusicanqui</t>
  </si>
  <si>
    <t>Financial Officer</t>
  </si>
  <si>
    <t>500 5th Street, NW</t>
  </si>
  <si>
    <t>000000-0000</t>
  </si>
  <si>
    <t>I certify that the above claim is correct &amp; proper and that payment therefore has not been received.</t>
  </si>
  <si>
    <t>Employee Signature</t>
  </si>
  <si>
    <t>DATE</t>
  </si>
  <si>
    <t>MEALS</t>
  </si>
  <si>
    <t>TAXIS</t>
  </si>
  <si>
    <t>OTHER</t>
  </si>
  <si>
    <t>PROJECT-ACTIVITY</t>
  </si>
  <si>
    <t>EMPLOYEE</t>
  </si>
  <si>
    <t>EMPLOYEE ID</t>
  </si>
  <si>
    <t>OFFICE</t>
  </si>
  <si>
    <t>ATTENTION UNIT #</t>
  </si>
  <si>
    <t>FINANCIAL OFFICER</t>
  </si>
  <si>
    <t>INVOICE NUMBER</t>
  </si>
  <si>
    <t>TRB Local Expense Form</t>
  </si>
  <si>
    <t>***Receipts and other supporting documentation must be attached to this invoice.***</t>
  </si>
  <si>
    <t>Keck 000</t>
  </si>
  <si>
    <t>1</t>
  </si>
  <si>
    <r>
      <t xml:space="preserve">Email </t>
    </r>
    <r>
      <rPr>
        <i/>
        <sz val="10"/>
        <rFont val="Arial"/>
        <family val="2"/>
      </rPr>
      <t>(Preferred)</t>
    </r>
    <r>
      <rPr>
        <sz val="10"/>
        <rFont val="Arial"/>
        <family val="2"/>
      </rPr>
      <t>:</t>
    </r>
  </si>
  <si>
    <t>Email</t>
  </si>
  <si>
    <t>aprzybocki@nas.edu</t>
  </si>
  <si>
    <t>ABailey@nas.edu</t>
  </si>
  <si>
    <t>DSomerset@nas.edu</t>
  </si>
  <si>
    <t>ECusicanqui@nas.edu</t>
  </si>
  <si>
    <t>JHenson@nas.edu</t>
  </si>
  <si>
    <t>accounts@nas.edu</t>
  </si>
  <si>
    <t>with CC to your NAS Contact above:</t>
  </si>
  <si>
    <t>Vendor/Claimant Signature</t>
  </si>
  <si>
    <t>Seq #</t>
  </si>
  <si>
    <t>Revised</t>
  </si>
  <si>
    <r>
      <t xml:space="preserve">Please submit your invoice along with the </t>
    </r>
    <r>
      <rPr>
        <u/>
        <sz val="10"/>
        <color indexed="8"/>
        <rFont val="Arial"/>
        <family val="2"/>
      </rPr>
      <t>Schedule of Payments and Deliverables</t>
    </r>
    <r>
      <rPr>
        <sz val="10"/>
        <color indexed="8"/>
        <rFont val="Arial"/>
        <family val="2"/>
      </rPr>
      <t xml:space="preserve"> (Attachment B of your contract). Invoices should be submitted after full completion of the associated deliverable. Please use the provided Fixed Price Invoice Voucher.  </t>
    </r>
  </si>
  <si>
    <t>Your invoice must include a summary of current costs and cumulative costs. Supporting documentation for all current costs should be attached to the invoice (i.e. all expenditure back-up data) as well as the summary of all cumulative costs. If the responsible staff officer (RSO) or financial staff seeks additional documentation or explanation of expenditures, reimbursement will be withheld until adequate documentation or explanation is received. All charges for capital equipment shall include a description of the item purchased.</t>
  </si>
  <si>
    <t>TRB contracts are flow-down from the Federal government. At any time, an audit may require contractors to supply documentation (particularly receipts) not previously requested for reimbursement. In circumstances in which contractors are unable to supply such receipts, or expenses are deemed unallowable, the contractor will be responsible for reimbursing NAS or the Federal government.</t>
  </si>
  <si>
    <t xml:space="preserve">Invoices that are final or exceed the withholding amount will be held for reimbursement until such time as the RSO accepts the final deliverable, initiates close-out, and close-out documents have been completed and approved by the Office of Contract and Grants (OCG), the final invoice will not be reimbursed. Acceptance and payment by NAS of any improper invoices shall not be construed as a waiver of the NAS' right to return future improper invoices.  </t>
  </si>
  <si>
    <t>Submit everything together in ONE PDF attachment. Absolutely NO cover letters.</t>
  </si>
  <si>
    <t>SUB0000###</t>
  </si>
  <si>
    <t>University of Tennessee</t>
  </si>
  <si>
    <t>I000003432</t>
  </si>
  <si>
    <t>Transport Foundry, LLC</t>
  </si>
  <si>
    <t>0002004351</t>
  </si>
  <si>
    <t>University of Delaware</t>
  </si>
  <si>
    <t>I000003473</t>
  </si>
  <si>
    <t>Haley &amp; Aldrich</t>
  </si>
  <si>
    <t>0002004362</t>
  </si>
  <si>
    <t>DPrather Aviation Soluctions, LLC</t>
  </si>
  <si>
    <t>Tetra Tech, Inc</t>
  </si>
  <si>
    <t>0002004372</t>
  </si>
  <si>
    <t>SSi, Inc.</t>
  </si>
  <si>
    <t>0002004413</t>
  </si>
  <si>
    <t>Wilson, Ihrig &amp; Associates, Inc.</t>
  </si>
  <si>
    <t>Intermodal Logistics Consulting, Inc.</t>
  </si>
  <si>
    <t>Shared Use Mobility Center (SUMC)</t>
  </si>
  <si>
    <t>0002004482</t>
  </si>
  <si>
    <t>0002004481</t>
  </si>
  <si>
    <t>0002004483</t>
  </si>
  <si>
    <t>Unison Consulting, Inc.</t>
  </si>
  <si>
    <t>I000030622</t>
  </si>
  <si>
    <t>Dillon Consulting Limited</t>
  </si>
  <si>
    <t>Please ONLY send this coversheet with your company invoice IF your company invoice does not meet the OCR requirements.</t>
  </si>
  <si>
    <t>0002004518</t>
  </si>
  <si>
    <t>City, State Zip code:</t>
  </si>
  <si>
    <t>Cost Reimbursable or Cost + Fixed Fee</t>
  </si>
  <si>
    <t>Miscellaneous (example: phone bill, etc..)</t>
  </si>
  <si>
    <t>xxCRP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</si>
</sst>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lt;=9999999]###\-####;\(###\)\ ###\-####"/>
    <numFmt numFmtId="165" formatCode="&quot;$&quot;#,##0"/>
    <numFmt numFmtId="166" formatCode="[$-409]mmm\-yy;@"/>
    <numFmt numFmtId="167" formatCode="&quot;$&quot;#,##0.00"/>
  </numFmts>
  <fonts count="70" x14ac:knownFonts="1">
    <font>
      <sz val="10"/>
      <name val="Arial"/>
    </font>
    <font>
      <sz val="8"/>
      <name val="Arial"/>
      <family val="2"/>
    </font>
    <font>
      <sz val="10"/>
      <color indexed="8"/>
      <name val="Arial"/>
      <family val="2"/>
    </font>
    <font>
      <b/>
      <u/>
      <sz val="10"/>
      <color indexed="8"/>
      <name val="Arial"/>
      <family val="2"/>
    </font>
    <font>
      <b/>
      <sz val="10"/>
      <color indexed="8"/>
      <name val="Arial"/>
      <family val="2"/>
    </font>
    <font>
      <u/>
      <sz val="10"/>
      <color indexed="8"/>
      <name val="Arial"/>
      <family val="2"/>
    </font>
    <font>
      <sz val="10"/>
      <color indexed="8"/>
      <name val="Arial"/>
      <family val="2"/>
    </font>
    <font>
      <sz val="10"/>
      <name val="Arial"/>
      <family val="2"/>
    </font>
    <font>
      <i/>
      <sz val="9"/>
      <color indexed="8"/>
      <name val="Arial"/>
      <family val="2"/>
    </font>
    <font>
      <sz val="8"/>
      <color indexed="8"/>
      <name val="Arial"/>
      <family val="2"/>
    </font>
    <font>
      <b/>
      <sz val="8"/>
      <color indexed="8"/>
      <name val="Arial"/>
      <family val="2"/>
    </font>
    <font>
      <b/>
      <i/>
      <sz val="8"/>
      <color indexed="8"/>
      <name val="Arial"/>
      <family val="2"/>
    </font>
    <font>
      <i/>
      <sz val="8"/>
      <color indexed="8"/>
      <name val="Arial"/>
      <family val="2"/>
    </font>
    <font>
      <b/>
      <sz val="10"/>
      <name val="Arial"/>
      <family val="2"/>
    </font>
    <font>
      <i/>
      <sz val="8"/>
      <name val="Arial"/>
      <family val="2"/>
    </font>
    <font>
      <b/>
      <sz val="18"/>
      <name val="Arial"/>
      <family val="2"/>
    </font>
    <font>
      <sz val="18"/>
      <name val="Arial"/>
      <family val="2"/>
    </font>
    <font>
      <b/>
      <sz val="14"/>
      <name val="Arial"/>
      <family val="2"/>
    </font>
    <font>
      <i/>
      <sz val="10"/>
      <color indexed="8"/>
      <name val="Arial"/>
      <family val="2"/>
    </font>
    <font>
      <sz val="14"/>
      <color indexed="8"/>
      <name val="Arial"/>
      <family val="2"/>
    </font>
    <font>
      <sz val="14"/>
      <name val="Arial"/>
      <family val="2"/>
    </font>
    <font>
      <b/>
      <sz val="16"/>
      <name val="Arial"/>
      <family val="2"/>
    </font>
    <font>
      <u/>
      <sz val="10"/>
      <color indexed="8"/>
      <name val="Arial"/>
      <family val="2"/>
    </font>
    <font>
      <sz val="7.5"/>
      <name val="Arial"/>
      <family val="2"/>
    </font>
    <font>
      <sz val="15"/>
      <name val="Arial"/>
      <family val="2"/>
    </font>
    <font>
      <sz val="7"/>
      <name val="Arial"/>
      <family val="2"/>
    </font>
    <font>
      <b/>
      <sz val="8"/>
      <name val="Arial"/>
      <family val="2"/>
    </font>
    <font>
      <b/>
      <sz val="9"/>
      <name val="Arial"/>
      <family val="2"/>
    </font>
    <font>
      <sz val="9"/>
      <name val="Arial"/>
      <family val="2"/>
    </font>
    <font>
      <sz val="6"/>
      <name val="Arial"/>
      <family val="2"/>
    </font>
    <font>
      <i/>
      <sz val="10"/>
      <name val="Arial"/>
      <family val="2"/>
    </font>
    <font>
      <u/>
      <sz val="10"/>
      <color theme="10"/>
      <name val="Arial"/>
      <family val="2"/>
    </font>
    <font>
      <u/>
      <sz val="11"/>
      <color theme="10"/>
      <name val="Calibri"/>
      <family val="2"/>
    </font>
    <font>
      <sz val="11"/>
      <color theme="1"/>
      <name val="Garamond"/>
      <family val="2"/>
      <scheme val="minor"/>
    </font>
    <font>
      <sz val="10"/>
      <color theme="1"/>
      <name val="Arial"/>
      <family val="2"/>
    </font>
    <font>
      <b/>
      <sz val="11"/>
      <color theme="1"/>
      <name val="Arial"/>
      <family val="2"/>
    </font>
    <font>
      <sz val="11"/>
      <color theme="1"/>
      <name val="Arial"/>
      <family val="2"/>
    </font>
    <font>
      <sz val="8"/>
      <color theme="1"/>
      <name val="Arial"/>
      <family val="2"/>
    </font>
    <font>
      <b/>
      <sz val="8"/>
      <color theme="1"/>
      <name val="Arial"/>
      <family val="2"/>
    </font>
    <font>
      <b/>
      <sz val="9"/>
      <color theme="1"/>
      <name val="Arial"/>
      <family val="2"/>
    </font>
    <font>
      <sz val="9"/>
      <color theme="1"/>
      <name val="Arial"/>
      <family val="2"/>
    </font>
    <font>
      <b/>
      <sz val="10"/>
      <color theme="1"/>
      <name val="Arial"/>
      <family val="2"/>
    </font>
    <font>
      <b/>
      <u/>
      <sz val="10"/>
      <color theme="1"/>
      <name val="Arial"/>
      <family val="2"/>
    </font>
    <font>
      <i/>
      <sz val="8"/>
      <color theme="1"/>
      <name val="Arial"/>
      <family val="2"/>
    </font>
    <font>
      <b/>
      <i/>
      <sz val="10"/>
      <color theme="1"/>
      <name val="Arial"/>
      <family val="2"/>
    </font>
    <font>
      <sz val="10"/>
      <color rgb="FF0000FF"/>
      <name val="Arial"/>
      <family val="2"/>
    </font>
    <font>
      <b/>
      <sz val="10"/>
      <color rgb="FF0000FF"/>
      <name val="Arial"/>
      <family val="2"/>
    </font>
    <font>
      <sz val="15"/>
      <color theme="1"/>
      <name val="Arial"/>
      <family val="2"/>
    </font>
    <font>
      <i/>
      <sz val="15"/>
      <color theme="1"/>
      <name val="Arial"/>
      <family val="2"/>
    </font>
    <font>
      <sz val="20"/>
      <color theme="1"/>
      <name val="Arial"/>
      <family val="2"/>
    </font>
    <font>
      <sz val="7"/>
      <color theme="1"/>
      <name val="Arial"/>
      <family val="2"/>
    </font>
    <font>
      <sz val="6"/>
      <color theme="1"/>
      <name val="Arial"/>
      <family val="2"/>
    </font>
    <font>
      <b/>
      <sz val="10"/>
      <color theme="0"/>
      <name val="Arial"/>
      <family val="2"/>
    </font>
    <font>
      <sz val="10"/>
      <color theme="0"/>
      <name val="Arial"/>
      <family val="2"/>
    </font>
    <font>
      <sz val="14"/>
      <color theme="0"/>
      <name val="Arial"/>
      <family val="2"/>
    </font>
    <font>
      <i/>
      <sz val="11"/>
      <color theme="1"/>
      <name val="Arial"/>
      <family val="2"/>
    </font>
    <font>
      <i/>
      <sz val="10"/>
      <color theme="1"/>
      <name val="Arial"/>
      <family val="2"/>
    </font>
    <font>
      <sz val="25"/>
      <color theme="1"/>
      <name val="Arial"/>
      <family val="2"/>
    </font>
    <font>
      <i/>
      <sz val="12"/>
      <color theme="1"/>
      <name val="Arial"/>
      <family val="2"/>
    </font>
    <font>
      <sz val="14"/>
      <color theme="1"/>
      <name val="Arial"/>
      <family val="2"/>
    </font>
    <font>
      <sz val="12"/>
      <color theme="1"/>
      <name val="Arial"/>
      <family val="2"/>
    </font>
    <font>
      <b/>
      <sz val="12"/>
      <color theme="1"/>
      <name val="Arial"/>
      <family val="2"/>
    </font>
    <font>
      <b/>
      <i/>
      <sz val="12"/>
      <color theme="1"/>
      <name val="Arial"/>
      <family val="2"/>
    </font>
    <font>
      <sz val="12"/>
      <color theme="0"/>
      <name val="Arial"/>
      <family val="2"/>
    </font>
    <font>
      <u/>
      <sz val="10"/>
      <color theme="0"/>
      <name val="Arial"/>
      <family val="2"/>
    </font>
    <font>
      <b/>
      <i/>
      <sz val="10"/>
      <color rgb="FF0070C0"/>
      <name val="Arial"/>
      <family val="2"/>
    </font>
    <font>
      <b/>
      <sz val="10"/>
      <color rgb="FFFF0000"/>
      <name val="Arial"/>
      <family val="2"/>
    </font>
    <font>
      <sz val="18"/>
      <color theme="0"/>
      <name val="Arial"/>
      <family val="2"/>
    </font>
    <font>
      <b/>
      <sz val="18"/>
      <color theme="1"/>
      <name val="Arial"/>
      <family val="2"/>
    </font>
    <font>
      <b/>
      <sz val="20"/>
      <color theme="1"/>
      <name val="Arial"/>
      <family val="2"/>
    </font>
  </fonts>
  <fills count="7">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style="thin">
        <color theme="0" tint="-0.14990691854609822"/>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right/>
      <top style="dotted">
        <color theme="6" tint="-0.24994659260841701"/>
      </top>
      <bottom style="dotted">
        <color theme="6" tint="-0.24994659260841701"/>
      </bottom>
      <diagonal/>
    </border>
    <border>
      <left/>
      <right/>
      <top/>
      <bottom style="thin">
        <color theme="0" tint="-0.14996795556505021"/>
      </bottom>
      <diagonal/>
    </border>
    <border>
      <left/>
      <right/>
      <top style="thin">
        <color theme="0" tint="-0.1498764000366222"/>
      </top>
      <bottom/>
      <diagonal/>
    </border>
    <border>
      <left/>
      <right/>
      <top style="thin">
        <color theme="0" tint="-0.14993743705557422"/>
      </top>
      <bottom/>
      <diagonal/>
    </border>
    <border>
      <left style="medium">
        <color theme="0" tint="-0.14996795556505021"/>
      </left>
      <right style="medium">
        <color theme="0" tint="-0.14996795556505021"/>
      </right>
      <top style="medium">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double">
        <color theme="0" tint="-0.14996795556505021"/>
      </bottom>
      <diagonal/>
    </border>
    <border>
      <left style="thin">
        <color theme="0" tint="-0.14990691854609822"/>
      </left>
      <right style="thin">
        <color theme="0" tint="-0.14996795556505021"/>
      </right>
      <top style="thin">
        <color theme="0" tint="-0.14996795556505021"/>
      </top>
      <bottom style="thin">
        <color theme="0" tint="-0.14990691854609822"/>
      </bottom>
      <diagonal/>
    </border>
    <border>
      <left style="thin">
        <color theme="0" tint="-0.14993743705557422"/>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diagonal/>
    </border>
    <border>
      <left/>
      <right style="thin">
        <color theme="0" tint="-0.14993743705557422"/>
      </right>
      <top style="thin">
        <color theme="0" tint="-0.14996795556505021"/>
      </top>
      <bottom style="thin">
        <color theme="0" tint="-0.14996795556505021"/>
      </bottom>
      <diagonal/>
    </border>
    <border>
      <left/>
      <right style="thin">
        <color theme="0" tint="-0.14990691854609822"/>
      </right>
      <top style="thin">
        <color theme="0" tint="-0.14996795556505021"/>
      </top>
      <bottom style="thin">
        <color theme="0" tint="-0.14996795556505021"/>
      </bottom>
      <diagonal/>
    </border>
    <border>
      <left style="thin">
        <color theme="0" tint="-0.14990691854609822"/>
      </left>
      <right/>
      <top style="thin">
        <color theme="0" tint="-0.14996795556505021"/>
      </top>
      <bottom style="thin">
        <color theme="0" tint="-0.14996795556505021"/>
      </bottom>
      <diagonal/>
    </border>
  </borders>
  <cellStyleXfs count="7">
    <xf numFmtId="166" fontId="0" fillId="0" borderId="0"/>
    <xf numFmtId="44" fontId="7" fillId="0" borderId="0" applyFont="0" applyFill="0" applyBorder="0" applyAlignment="0" applyProtection="0"/>
    <xf numFmtId="166" fontId="31" fillId="0" borderId="0" applyNumberFormat="0" applyFill="0" applyBorder="0" applyAlignment="0" applyProtection="0">
      <alignment vertical="top"/>
      <protection locked="0"/>
    </xf>
    <xf numFmtId="166" fontId="32" fillId="0" borderId="0" applyNumberFormat="0" applyFill="0" applyBorder="0" applyAlignment="0" applyProtection="0">
      <alignment vertical="top"/>
      <protection locked="0"/>
    </xf>
    <xf numFmtId="166" fontId="31" fillId="0" borderId="0" applyNumberFormat="0" applyFill="0" applyBorder="0" applyAlignment="0" applyProtection="0">
      <alignment vertical="top"/>
      <protection locked="0"/>
    </xf>
    <xf numFmtId="166" fontId="7" fillId="0" borderId="0"/>
    <xf numFmtId="166" fontId="33" fillId="0" borderId="0"/>
  </cellStyleXfs>
  <cellXfs count="436">
    <xf numFmtId="166" fontId="0" fillId="0" borderId="0" xfId="0"/>
    <xf numFmtId="166" fontId="34" fillId="0" borderId="0" xfId="0" applyFont="1" applyFill="1" applyAlignment="1">
      <alignment vertical="center"/>
    </xf>
    <xf numFmtId="166" fontId="34" fillId="0" borderId="0" xfId="0" applyFont="1" applyFill="1"/>
    <xf numFmtId="166" fontId="35" fillId="0" borderId="0" xfId="0" applyFont="1" applyFill="1" applyBorder="1" applyAlignment="1">
      <alignment vertical="center"/>
    </xf>
    <xf numFmtId="166" fontId="36" fillId="0" borderId="0" xfId="0" applyFont="1" applyFill="1" applyAlignment="1">
      <alignment vertical="center"/>
    </xf>
    <xf numFmtId="166" fontId="37" fillId="0" borderId="0" xfId="0" applyFont="1" applyFill="1" applyAlignment="1">
      <alignment vertical="center"/>
    </xf>
    <xf numFmtId="166" fontId="37" fillId="0" borderId="0" xfId="0" applyFont="1" applyFill="1" applyAlignment="1">
      <alignment horizontal="left" vertical="center"/>
    </xf>
    <xf numFmtId="166" fontId="37" fillId="0" borderId="0" xfId="0" applyFont="1" applyFill="1" applyAlignment="1">
      <alignment horizontal="right" vertical="center"/>
    </xf>
    <xf numFmtId="166" fontId="37" fillId="0" borderId="0" xfId="0" applyFont="1" applyFill="1" applyAlignment="1">
      <alignment horizontal="left" vertical="center" wrapText="1"/>
    </xf>
    <xf numFmtId="166" fontId="38" fillId="0" borderId="0" xfId="0" applyFont="1" applyFill="1" applyAlignment="1">
      <alignment vertical="center"/>
    </xf>
    <xf numFmtId="166" fontId="37" fillId="0" borderId="0" xfId="0" applyFont="1" applyFill="1" applyBorder="1" applyAlignment="1">
      <alignment vertical="center"/>
    </xf>
    <xf numFmtId="166" fontId="34" fillId="0" borderId="0" xfId="0" applyFont="1" applyFill="1" applyBorder="1" applyAlignment="1">
      <alignment vertical="center"/>
    </xf>
    <xf numFmtId="166" fontId="39" fillId="0" borderId="13" xfId="0" applyFont="1" applyFill="1" applyBorder="1" applyAlignment="1">
      <alignment horizontal="center" vertical="center"/>
    </xf>
    <xf numFmtId="166" fontId="40" fillId="0" borderId="0" xfId="0" applyFont="1" applyFill="1" applyAlignment="1">
      <alignment vertical="center"/>
    </xf>
    <xf numFmtId="166" fontId="41" fillId="0" borderId="0" xfId="2" applyFont="1" applyFill="1" applyAlignment="1" applyProtection="1">
      <alignment vertical="center"/>
    </xf>
    <xf numFmtId="166" fontId="42" fillId="0" borderId="0" xfId="2" applyFont="1" applyFill="1" applyAlignment="1" applyProtection="1">
      <alignment vertical="center"/>
    </xf>
    <xf numFmtId="166" fontId="43" fillId="0" borderId="0" xfId="0" applyFont="1" applyFill="1" applyBorder="1" applyAlignment="1">
      <alignment vertical="center"/>
    </xf>
    <xf numFmtId="166" fontId="44" fillId="0" borderId="0" xfId="0" applyFont="1" applyFill="1" applyAlignment="1">
      <alignment horizontal="center" vertical="center"/>
    </xf>
    <xf numFmtId="166" fontId="34" fillId="0" borderId="0" xfId="0" applyFont="1" applyFill="1" applyAlignment="1">
      <alignment horizontal="center" vertical="center"/>
    </xf>
    <xf numFmtId="166" fontId="41" fillId="0" borderId="0" xfId="0" applyFont="1" applyFill="1" applyAlignment="1">
      <alignment horizontal="center"/>
    </xf>
    <xf numFmtId="166" fontId="38" fillId="0" borderId="0" xfId="0" applyFont="1" applyFill="1" applyAlignment="1">
      <alignment horizontal="left" vertical="center"/>
    </xf>
    <xf numFmtId="2" fontId="37" fillId="0" borderId="0" xfId="0" applyNumberFormat="1" applyFont="1" applyFill="1" applyBorder="1" applyAlignment="1">
      <alignment horizontal="center" vertical="center"/>
    </xf>
    <xf numFmtId="166" fontId="37" fillId="0" borderId="0" xfId="0" applyFont="1" applyFill="1" applyBorder="1" applyAlignment="1">
      <alignment vertical="center" wrapText="1"/>
    </xf>
    <xf numFmtId="166" fontId="37" fillId="0" borderId="0" xfId="0" applyFont="1" applyFill="1" applyBorder="1" applyAlignment="1">
      <alignment horizontal="left" vertical="center" wrapText="1"/>
    </xf>
    <xf numFmtId="166" fontId="39" fillId="0" borderId="13" xfId="0" applyFont="1" applyFill="1" applyBorder="1" applyAlignment="1">
      <alignment horizontal="center" vertical="center" wrapText="1"/>
    </xf>
    <xf numFmtId="166" fontId="39" fillId="0" borderId="14" xfId="0" applyFont="1" applyFill="1" applyBorder="1" applyAlignment="1">
      <alignment horizontal="center" vertical="center" wrapText="1"/>
    </xf>
    <xf numFmtId="166" fontId="39" fillId="0" borderId="15" xfId="0" applyFont="1" applyFill="1" applyBorder="1" applyAlignment="1">
      <alignment horizontal="center" vertical="center" wrapText="1"/>
    </xf>
    <xf numFmtId="166" fontId="40" fillId="0" borderId="0" xfId="0" applyFont="1" applyFill="1" applyAlignment="1">
      <alignment vertical="center" wrapText="1"/>
    </xf>
    <xf numFmtId="166" fontId="31" fillId="0" borderId="0" xfId="2" applyFont="1" applyFill="1" applyAlignment="1" applyProtection="1">
      <alignment vertical="center"/>
    </xf>
    <xf numFmtId="166" fontId="38" fillId="0" borderId="0" xfId="0" applyFont="1" applyFill="1" applyAlignment="1">
      <alignment horizontal="left" vertical="center" indent="1"/>
    </xf>
    <xf numFmtId="166" fontId="34" fillId="0" borderId="0" xfId="5" applyFont="1" applyFill="1"/>
    <xf numFmtId="166" fontId="41" fillId="0" borderId="0" xfId="5" applyFont="1" applyFill="1" applyAlignment="1">
      <alignment horizontal="center"/>
    </xf>
    <xf numFmtId="166" fontId="34" fillId="0" borderId="0" xfId="5" applyFont="1" applyFill="1" applyAlignment="1">
      <alignment vertical="center"/>
    </xf>
    <xf numFmtId="166" fontId="34" fillId="0" borderId="0" xfId="5" applyFont="1" applyFill="1" applyAlignment="1">
      <alignment horizontal="center" vertical="center"/>
    </xf>
    <xf numFmtId="166" fontId="44" fillId="0" borderId="0" xfId="5" applyFont="1" applyFill="1" applyAlignment="1">
      <alignment horizontal="center" vertical="center"/>
    </xf>
    <xf numFmtId="166" fontId="37" fillId="0" borderId="0" xfId="5" applyFont="1" applyFill="1" applyAlignment="1">
      <alignment vertical="center"/>
    </xf>
    <xf numFmtId="166" fontId="37" fillId="0" borderId="0" xfId="5" applyFont="1" applyFill="1" applyBorder="1" applyAlignment="1">
      <alignment vertical="center"/>
    </xf>
    <xf numFmtId="166" fontId="40" fillId="0" borderId="0" xfId="5" applyFont="1" applyFill="1" applyAlignment="1">
      <alignment vertical="center"/>
    </xf>
    <xf numFmtId="166" fontId="39" fillId="0" borderId="15" xfId="5" applyFont="1" applyFill="1" applyBorder="1" applyAlignment="1">
      <alignment horizontal="center" vertical="center"/>
    </xf>
    <xf numFmtId="166" fontId="39" fillId="0" borderId="13" xfId="5" applyFont="1" applyFill="1" applyBorder="1" applyAlignment="1">
      <alignment horizontal="center" vertical="center"/>
    </xf>
    <xf numFmtId="166" fontId="34" fillId="0" borderId="0" xfId="5" applyFont="1" applyFill="1" applyBorder="1" applyAlignment="1">
      <alignment vertical="center"/>
    </xf>
    <xf numFmtId="166" fontId="37" fillId="3" borderId="0" xfId="5" applyFont="1" applyFill="1" applyBorder="1" applyAlignment="1">
      <alignment horizontal="left" vertical="center" wrapText="1"/>
    </xf>
    <xf numFmtId="2" fontId="37" fillId="3" borderId="0" xfId="5" applyNumberFormat="1" applyFont="1" applyFill="1" applyBorder="1" applyAlignment="1">
      <alignment horizontal="center" vertical="center"/>
    </xf>
    <xf numFmtId="2" fontId="38" fillId="3" borderId="0" xfId="5" applyNumberFormat="1" applyFont="1" applyFill="1" applyBorder="1" applyAlignment="1">
      <alignment horizontal="left" vertical="center"/>
    </xf>
    <xf numFmtId="166" fontId="37" fillId="0" borderId="0" xfId="5" applyFont="1" applyFill="1" applyAlignment="1">
      <alignment horizontal="right" vertical="center"/>
    </xf>
    <xf numFmtId="166" fontId="38" fillId="0" borderId="0" xfId="5" applyFont="1" applyFill="1" applyAlignment="1">
      <alignment vertical="center"/>
    </xf>
    <xf numFmtId="166" fontId="37" fillId="0" borderId="0" xfId="5" applyFont="1" applyFill="1" applyAlignment="1">
      <alignment horizontal="left" vertical="center"/>
    </xf>
    <xf numFmtId="166" fontId="38" fillId="0" borderId="0" xfId="5" applyFont="1" applyFill="1" applyAlignment="1">
      <alignment horizontal="left" vertical="center"/>
    </xf>
    <xf numFmtId="166" fontId="37" fillId="0" borderId="0" xfId="5" applyFont="1" applyFill="1" applyAlignment="1">
      <alignment horizontal="left" vertical="center" wrapText="1"/>
    </xf>
    <xf numFmtId="166" fontId="36" fillId="0" borderId="0" xfId="5" applyFont="1" applyFill="1" applyAlignment="1">
      <alignment vertical="center"/>
    </xf>
    <xf numFmtId="166" fontId="35" fillId="0" borderId="0" xfId="5" applyFont="1" applyFill="1" applyBorder="1" applyAlignment="1">
      <alignment vertical="center"/>
    </xf>
    <xf numFmtId="49" fontId="38" fillId="0" borderId="0" xfId="5" applyNumberFormat="1" applyFont="1" applyFill="1" applyAlignment="1">
      <alignment vertical="center"/>
    </xf>
    <xf numFmtId="49" fontId="38" fillId="0" borderId="0" xfId="5" applyNumberFormat="1" applyFont="1" applyFill="1" applyAlignment="1">
      <alignment horizontal="left" vertical="center"/>
    </xf>
    <xf numFmtId="49" fontId="38" fillId="0" borderId="0" xfId="0" applyNumberFormat="1" applyFont="1" applyFill="1" applyAlignment="1">
      <alignment vertical="center"/>
    </xf>
    <xf numFmtId="49" fontId="38" fillId="0" borderId="0" xfId="0" applyNumberFormat="1" applyFont="1" applyFill="1" applyAlignment="1">
      <alignment horizontal="left" vertical="center"/>
    </xf>
    <xf numFmtId="166" fontId="38" fillId="0" borderId="0" xfId="0" applyNumberFormat="1" applyFont="1" applyFill="1" applyAlignment="1">
      <alignment horizontal="left" vertical="center"/>
    </xf>
    <xf numFmtId="166" fontId="0" fillId="4" borderId="0" xfId="0" applyFill="1"/>
    <xf numFmtId="166" fontId="34" fillId="4" borderId="0" xfId="0" applyFont="1" applyFill="1" applyAlignment="1">
      <alignment vertical="center"/>
    </xf>
    <xf numFmtId="49" fontId="37" fillId="0" borderId="13" xfId="5" applyNumberFormat="1" applyFont="1" applyFill="1" applyBorder="1" applyAlignment="1" applyProtection="1">
      <alignment horizontal="center" vertical="center"/>
      <protection locked="0"/>
    </xf>
    <xf numFmtId="8" fontId="37" fillId="0" borderId="15" xfId="5" applyNumberFormat="1" applyFont="1" applyFill="1" applyBorder="1" applyAlignment="1" applyProtection="1">
      <alignment horizontal="right" vertical="center"/>
      <protection locked="0"/>
    </xf>
    <xf numFmtId="2" fontId="37" fillId="0" borderId="16" xfId="0" applyNumberFormat="1" applyFont="1" applyFill="1" applyBorder="1" applyAlignment="1" applyProtection="1">
      <alignment horizontal="center" vertical="center"/>
      <protection locked="0"/>
    </xf>
    <xf numFmtId="8" fontId="37" fillId="0" borderId="15" xfId="0" applyNumberFormat="1" applyFont="1" applyFill="1" applyBorder="1" applyAlignment="1" applyProtection="1">
      <alignment horizontal="right" vertical="center"/>
      <protection locked="0"/>
    </xf>
    <xf numFmtId="8" fontId="37" fillId="0" borderId="13" xfId="0" applyNumberFormat="1" applyFont="1" applyFill="1" applyBorder="1" applyAlignment="1" applyProtection="1">
      <alignment horizontal="center" vertical="center"/>
      <protection locked="0"/>
    </xf>
    <xf numFmtId="49" fontId="37" fillId="0" borderId="17" xfId="0" applyNumberFormat="1" applyFont="1" applyFill="1" applyBorder="1" applyAlignment="1" applyProtection="1">
      <alignment horizontal="center" vertical="center"/>
      <protection locked="0"/>
    </xf>
    <xf numFmtId="166" fontId="7" fillId="5" borderId="2" xfId="0" applyFont="1" applyFill="1" applyBorder="1" applyProtection="1">
      <protection locked="0"/>
    </xf>
    <xf numFmtId="164" fontId="7" fillId="5" borderId="2" xfId="0" applyNumberFormat="1" applyFont="1" applyFill="1" applyBorder="1" applyAlignment="1" applyProtection="1">
      <alignment horizontal="left"/>
      <protection locked="0"/>
    </xf>
    <xf numFmtId="166" fontId="37" fillId="0" borderId="0" xfId="5" applyFont="1" applyFill="1" applyAlignment="1">
      <alignment horizontal="right" vertical="center"/>
    </xf>
    <xf numFmtId="166" fontId="37" fillId="0" borderId="0" xfId="0" applyFont="1" applyFill="1" applyAlignment="1">
      <alignment vertical="center"/>
    </xf>
    <xf numFmtId="166" fontId="37" fillId="0" borderId="0" xfId="0" applyFont="1" applyFill="1" applyAlignment="1">
      <alignment horizontal="right" vertical="center"/>
    </xf>
    <xf numFmtId="44" fontId="0" fillId="0" borderId="0" xfId="1" applyNumberFormat="1" applyFont="1" applyAlignment="1">
      <alignment vertical="center"/>
    </xf>
    <xf numFmtId="44" fontId="0" fillId="0" borderId="0" xfId="1" applyNumberFormat="1" applyFont="1" applyAlignment="1">
      <alignment vertical="center" wrapText="1"/>
    </xf>
    <xf numFmtId="44" fontId="0" fillId="0" borderId="3" xfId="1" applyNumberFormat="1" applyFont="1" applyBorder="1" applyAlignment="1">
      <alignment horizontal="center" vertical="center" wrapText="1"/>
    </xf>
    <xf numFmtId="166" fontId="13" fillId="0" borderId="0" xfId="0" applyFont="1" applyAlignment="1">
      <alignment horizontal="center"/>
    </xf>
    <xf numFmtId="49" fontId="13" fillId="0" borderId="0" xfId="0" applyNumberFormat="1" applyFont="1" applyAlignment="1">
      <alignment horizontal="center"/>
    </xf>
    <xf numFmtId="166" fontId="7" fillId="0" borderId="0" xfId="0" applyFont="1"/>
    <xf numFmtId="166" fontId="45" fillId="0" borderId="0" xfId="0" applyFont="1"/>
    <xf numFmtId="166" fontId="34" fillId="0" borderId="0" xfId="3" applyFont="1" applyBorder="1" applyAlignment="1" applyProtection="1">
      <alignment horizontal="left"/>
    </xf>
    <xf numFmtId="166" fontId="34" fillId="0" borderId="0" xfId="3" applyNumberFormat="1" applyFont="1" applyBorder="1" applyAlignment="1" applyProtection="1">
      <alignment horizontal="center"/>
    </xf>
    <xf numFmtId="49" fontId="34" fillId="0" borderId="0" xfId="3" applyNumberFormat="1" applyFont="1" applyBorder="1" applyAlignment="1" applyProtection="1">
      <alignment horizontal="center"/>
    </xf>
    <xf numFmtId="166" fontId="34" fillId="0" borderId="0" xfId="0" applyFont="1"/>
    <xf numFmtId="49" fontId="34" fillId="0" borderId="0" xfId="0" applyNumberFormat="1" applyFont="1" applyAlignment="1">
      <alignment horizontal="center"/>
    </xf>
    <xf numFmtId="49" fontId="34" fillId="0" borderId="0" xfId="0" applyNumberFormat="1" applyFont="1" applyAlignment="1">
      <alignment horizontal="center" wrapText="1"/>
    </xf>
    <xf numFmtId="166" fontId="34" fillId="0" borderId="0" xfId="0" applyFont="1" applyBorder="1"/>
    <xf numFmtId="49" fontId="34" fillId="0" borderId="0" xfId="0" applyNumberFormat="1" applyFont="1" applyBorder="1" applyAlignment="1">
      <alignment horizontal="center"/>
    </xf>
    <xf numFmtId="166" fontId="34" fillId="0" borderId="0" xfId="0" applyFont="1" applyFill="1" applyBorder="1"/>
    <xf numFmtId="49" fontId="7" fillId="0" borderId="0" xfId="0" applyNumberFormat="1" applyFont="1" applyAlignment="1">
      <alignment horizontal="center"/>
    </xf>
    <xf numFmtId="166" fontId="23" fillId="0" borderId="0" xfId="0" applyFont="1"/>
    <xf numFmtId="166" fontId="34" fillId="0" borderId="18" xfId="0" applyFont="1" applyBorder="1"/>
    <xf numFmtId="49" fontId="34" fillId="0" borderId="18" xfId="0" applyNumberFormat="1" applyFont="1" applyBorder="1" applyAlignment="1">
      <alignment horizontal="center"/>
    </xf>
    <xf numFmtId="166" fontId="34" fillId="0" borderId="18" xfId="3" applyFont="1" applyBorder="1" applyAlignment="1" applyProtection="1">
      <alignment horizontal="left"/>
    </xf>
    <xf numFmtId="49" fontId="34" fillId="0" borderId="18" xfId="3" applyNumberFormat="1" applyFont="1" applyBorder="1" applyAlignment="1" applyProtection="1">
      <alignment horizontal="center"/>
    </xf>
    <xf numFmtId="166" fontId="34" fillId="0" borderId="18" xfId="0" applyFont="1" applyFill="1" applyBorder="1"/>
    <xf numFmtId="49" fontId="7" fillId="0" borderId="18" xfId="0" applyNumberFormat="1" applyFont="1" applyBorder="1" applyAlignment="1">
      <alignment horizontal="center"/>
    </xf>
    <xf numFmtId="49" fontId="7" fillId="0" borderId="18" xfId="0" applyNumberFormat="1" applyFont="1" applyFill="1" applyBorder="1" applyAlignment="1">
      <alignment horizontal="center"/>
    </xf>
    <xf numFmtId="166" fontId="7" fillId="0" borderId="0" xfId="5" applyAlignment="1">
      <alignment vertical="center" wrapText="1"/>
    </xf>
    <xf numFmtId="166" fontId="7" fillId="0" borderId="0" xfId="5" applyAlignment="1">
      <alignment vertical="center"/>
    </xf>
    <xf numFmtId="166" fontId="7" fillId="0" borderId="0" xfId="5" applyAlignment="1">
      <alignment horizontal="center" vertical="center"/>
    </xf>
    <xf numFmtId="166" fontId="13" fillId="0" borderId="0" xfId="5" applyFont="1" applyAlignment="1">
      <alignment horizontal="right" vertical="center"/>
    </xf>
    <xf numFmtId="166" fontId="7" fillId="0" borderId="0" xfId="5" applyAlignment="1">
      <alignment horizontal="center" vertical="center" wrapText="1"/>
    </xf>
    <xf numFmtId="166" fontId="7" fillId="2" borderId="3" xfId="5" applyFill="1" applyBorder="1" applyAlignment="1">
      <alignment horizontal="center" vertical="center" wrapText="1"/>
    </xf>
    <xf numFmtId="166" fontId="7" fillId="0" borderId="3" xfId="5" applyBorder="1" applyAlignment="1">
      <alignment horizontal="center" vertical="center" wrapText="1"/>
    </xf>
    <xf numFmtId="166" fontId="7" fillId="0" borderId="0" xfId="5" applyBorder="1" applyAlignment="1">
      <alignment vertical="center" wrapText="1"/>
    </xf>
    <xf numFmtId="14" fontId="7" fillId="0" borderId="0" xfId="5" applyNumberFormat="1" applyFont="1" applyFill="1" applyBorder="1" applyAlignment="1">
      <alignment horizontal="center" vertical="center"/>
    </xf>
    <xf numFmtId="49" fontId="7" fillId="0" borderId="0" xfId="5" applyNumberFormat="1" applyAlignment="1">
      <alignment vertical="center" wrapText="1"/>
    </xf>
    <xf numFmtId="14" fontId="46" fillId="0" borderId="3" xfId="5" applyNumberFormat="1" applyFont="1" applyBorder="1" applyAlignment="1">
      <alignment horizontal="center" vertical="center"/>
    </xf>
    <xf numFmtId="49" fontId="46" fillId="0" borderId="3" xfId="5" applyNumberFormat="1" applyFont="1" applyBorder="1" applyAlignment="1">
      <alignment horizontal="center" vertical="center" wrapText="1"/>
    </xf>
    <xf numFmtId="166" fontId="47" fillId="0" borderId="19" xfId="5" applyFont="1" applyFill="1" applyBorder="1" applyAlignment="1"/>
    <xf numFmtId="166" fontId="48" fillId="0" borderId="19" xfId="5" applyFont="1" applyFill="1" applyBorder="1" applyAlignment="1"/>
    <xf numFmtId="166" fontId="47" fillId="0" borderId="19" xfId="5" applyFont="1" applyFill="1" applyBorder="1" applyAlignment="1">
      <alignment horizontal="right"/>
    </xf>
    <xf numFmtId="166" fontId="47" fillId="0" borderId="0" xfId="5" applyFont="1" applyFill="1"/>
    <xf numFmtId="166" fontId="47" fillId="0" borderId="19" xfId="0" applyFont="1" applyFill="1" applyBorder="1" applyAlignment="1"/>
    <xf numFmtId="166" fontId="48" fillId="0" borderId="19" xfId="0" applyFont="1" applyFill="1" applyBorder="1" applyAlignment="1"/>
    <xf numFmtId="166" fontId="47" fillId="0" borderId="19" xfId="0" applyFont="1" applyFill="1" applyBorder="1" applyAlignment="1">
      <alignment horizontal="right"/>
    </xf>
    <xf numFmtId="166" fontId="47" fillId="0" borderId="0" xfId="0" applyFont="1" applyFill="1"/>
    <xf numFmtId="166" fontId="49" fillId="0" borderId="0" xfId="0" applyFont="1" applyFill="1" applyAlignment="1">
      <alignment vertical="center"/>
    </xf>
    <xf numFmtId="166" fontId="49" fillId="0" borderId="0" xfId="5" applyFont="1" applyFill="1" applyAlignment="1">
      <alignment vertical="center"/>
    </xf>
    <xf numFmtId="49" fontId="34" fillId="0" borderId="0" xfId="0" applyNumberFormat="1" applyFont="1" applyAlignment="1">
      <alignment horizontal="center"/>
    </xf>
    <xf numFmtId="166" fontId="34" fillId="0" borderId="0" xfId="0" applyFont="1"/>
    <xf numFmtId="49" fontId="38" fillId="0" borderId="15" xfId="5" applyNumberFormat="1" applyFont="1" applyFill="1" applyBorder="1" applyAlignment="1" applyProtection="1">
      <alignment horizontal="left" vertical="center"/>
      <protection locked="0"/>
    </xf>
    <xf numFmtId="166" fontId="38" fillId="0" borderId="15" xfId="5" applyNumberFormat="1" applyFont="1" applyFill="1" applyBorder="1" applyAlignment="1" applyProtection="1">
      <alignment horizontal="left" vertical="center"/>
      <protection locked="0"/>
    </xf>
    <xf numFmtId="49" fontId="38" fillId="0" borderId="15" xfId="0" applyNumberFormat="1" applyFont="1" applyFill="1" applyBorder="1" applyAlignment="1" applyProtection="1">
      <alignment horizontal="left" vertical="center"/>
      <protection locked="0"/>
    </xf>
    <xf numFmtId="166" fontId="38" fillId="0" borderId="15" xfId="0" applyNumberFormat="1" applyFont="1" applyFill="1" applyBorder="1" applyAlignment="1" applyProtection="1">
      <alignment horizontal="left" vertical="center"/>
      <protection locked="0"/>
    </xf>
    <xf numFmtId="166" fontId="38" fillId="0" borderId="15" xfId="0" applyNumberFormat="1" applyFont="1" applyFill="1" applyBorder="1" applyAlignment="1" applyProtection="1">
      <alignment horizontal="left" vertical="center"/>
      <protection locked="0"/>
    </xf>
    <xf numFmtId="8" fontId="39" fillId="0" borderId="4" xfId="5" applyNumberFormat="1" applyFont="1" applyFill="1" applyBorder="1" applyAlignment="1" applyProtection="1">
      <alignment horizontal="right" vertical="center"/>
      <protection locked="0"/>
    </xf>
    <xf numFmtId="8" fontId="39" fillId="0" borderId="1" xfId="0" applyNumberFormat="1" applyFont="1" applyFill="1" applyBorder="1" applyAlignment="1" applyProtection="1">
      <alignment horizontal="right" vertical="center"/>
    </xf>
    <xf numFmtId="166" fontId="39" fillId="0" borderId="0" xfId="5" applyFont="1" applyFill="1" applyBorder="1" applyAlignment="1" applyProtection="1">
      <alignment horizontal="right" vertical="center"/>
    </xf>
    <xf numFmtId="8" fontId="39" fillId="0" borderId="0" xfId="5" applyNumberFormat="1" applyFont="1" applyFill="1" applyBorder="1" applyAlignment="1" applyProtection="1">
      <alignment horizontal="right" vertical="center"/>
    </xf>
    <xf numFmtId="166" fontId="34" fillId="0" borderId="0" xfId="5" applyFont="1" applyFill="1" applyAlignment="1" applyProtection="1">
      <alignment vertical="center"/>
    </xf>
    <xf numFmtId="166" fontId="50" fillId="0" borderId="0" xfId="5" applyFont="1" applyFill="1" applyBorder="1" applyAlignment="1" applyProtection="1">
      <alignment vertical="center"/>
    </xf>
    <xf numFmtId="166" fontId="38" fillId="0" borderId="0" xfId="5" applyFont="1" applyFill="1" applyBorder="1" applyAlignment="1" applyProtection="1">
      <alignment horizontal="right" vertical="center"/>
    </xf>
    <xf numFmtId="8" fontId="38" fillId="0" borderId="0" xfId="5" applyNumberFormat="1" applyFont="1" applyFill="1" applyBorder="1" applyAlignment="1" applyProtection="1">
      <alignment horizontal="right" vertical="center"/>
    </xf>
    <xf numFmtId="166" fontId="41" fillId="0" borderId="0" xfId="0" applyFont="1" applyFill="1" applyBorder="1" applyAlignment="1" applyProtection="1">
      <alignment horizontal="left" vertical="center"/>
    </xf>
    <xf numFmtId="166" fontId="38" fillId="0" borderId="0" xfId="0" applyFont="1" applyFill="1" applyBorder="1" applyAlignment="1" applyProtection="1">
      <alignment horizontal="right" vertical="center"/>
    </xf>
    <xf numFmtId="8" fontId="38" fillId="0" borderId="0" xfId="0" applyNumberFormat="1" applyFont="1" applyFill="1" applyBorder="1" applyAlignment="1" applyProtection="1">
      <alignment horizontal="right" vertical="center"/>
    </xf>
    <xf numFmtId="166" fontId="37" fillId="0" borderId="0" xfId="0" applyFont="1" applyFill="1" applyAlignment="1" applyProtection="1">
      <alignment vertical="center"/>
    </xf>
    <xf numFmtId="166" fontId="40" fillId="0" borderId="0" xfId="0" applyFont="1" applyFill="1" applyAlignment="1" applyProtection="1">
      <alignment vertical="center"/>
    </xf>
    <xf numFmtId="166" fontId="34" fillId="0" borderId="0" xfId="0" applyFont="1" applyFill="1" applyAlignment="1" applyProtection="1">
      <alignment vertical="center"/>
    </xf>
    <xf numFmtId="166" fontId="37" fillId="0" borderId="0" xfId="5" applyFont="1" applyFill="1" applyAlignment="1" applyProtection="1">
      <alignment vertical="center"/>
    </xf>
    <xf numFmtId="8" fontId="51" fillId="0" borderId="0" xfId="5" applyNumberFormat="1" applyFont="1" applyFill="1" applyBorder="1" applyAlignment="1" applyProtection="1">
      <alignment horizontal="center" vertical="center"/>
    </xf>
    <xf numFmtId="166" fontId="47" fillId="4" borderId="0" xfId="0" applyFont="1" applyFill="1"/>
    <xf numFmtId="166" fontId="7" fillId="4" borderId="0" xfId="0" applyFont="1" applyFill="1" applyProtection="1"/>
    <xf numFmtId="166" fontId="34" fillId="4" borderId="0" xfId="0" applyFont="1" applyFill="1" applyProtection="1"/>
    <xf numFmtId="166" fontId="52" fillId="4" borderId="0" xfId="5" applyFont="1" applyFill="1" applyBorder="1" applyAlignment="1" applyProtection="1">
      <alignment horizontal="center" vertical="center"/>
    </xf>
    <xf numFmtId="166" fontId="53" fillId="4" borderId="0" xfId="5" applyFont="1" applyFill="1" applyBorder="1" applyAlignment="1" applyProtection="1">
      <alignment horizontal="left" vertical="center"/>
    </xf>
    <xf numFmtId="166" fontId="54" fillId="4" borderId="0" xfId="5" applyFont="1" applyFill="1" applyBorder="1" applyAlignment="1" applyProtection="1">
      <alignment vertical="center"/>
    </xf>
    <xf numFmtId="166" fontId="7" fillId="4" borderId="0" xfId="0" applyFont="1" applyFill="1" applyBorder="1" applyProtection="1"/>
    <xf numFmtId="8" fontId="26" fillId="4" borderId="20" xfId="0" applyNumberFormat="1" applyFont="1" applyFill="1" applyBorder="1" applyAlignment="1" applyProtection="1">
      <alignment horizontal="center" vertical="top"/>
    </xf>
    <xf numFmtId="40" fontId="1" fillId="4" borderId="21" xfId="0" applyNumberFormat="1" applyFont="1" applyFill="1" applyBorder="1" applyAlignment="1" applyProtection="1">
      <alignment horizontal="center" vertical="top"/>
    </xf>
    <xf numFmtId="166" fontId="34" fillId="4" borderId="0" xfId="0" applyFont="1" applyFill="1" applyAlignment="1" applyProtection="1">
      <alignment vertical="top"/>
    </xf>
    <xf numFmtId="166" fontId="7" fillId="4" borderId="0" xfId="0" applyFont="1" applyFill="1" applyAlignment="1" applyProtection="1">
      <alignment vertical="top"/>
    </xf>
    <xf numFmtId="166" fontId="29" fillId="4" borderId="0" xfId="0" applyFont="1" applyFill="1" applyAlignment="1" applyProtection="1">
      <alignment vertical="top"/>
    </xf>
    <xf numFmtId="166" fontId="51" fillId="4" borderId="0" xfId="0" applyFont="1" applyFill="1" applyAlignment="1" applyProtection="1">
      <alignment vertical="top"/>
    </xf>
    <xf numFmtId="166" fontId="27" fillId="4" borderId="22" xfId="0" applyFont="1" applyFill="1" applyBorder="1" applyAlignment="1" applyProtection="1">
      <alignment horizontal="center" vertical="center"/>
    </xf>
    <xf numFmtId="166" fontId="34" fillId="4" borderId="0" xfId="0" applyFont="1" applyFill="1" applyAlignment="1" applyProtection="1">
      <alignment vertical="center"/>
    </xf>
    <xf numFmtId="166" fontId="53" fillId="4" borderId="0" xfId="0" applyFont="1" applyFill="1" applyAlignment="1" applyProtection="1">
      <alignment vertical="center"/>
    </xf>
    <xf numFmtId="166" fontId="7" fillId="4" borderId="0" xfId="0" applyFont="1" applyFill="1" applyAlignment="1" applyProtection="1">
      <alignment vertical="center"/>
    </xf>
    <xf numFmtId="14" fontId="1" fillId="4" borderId="15" xfId="0" applyNumberFormat="1" applyFont="1" applyFill="1" applyBorder="1" applyAlignment="1" applyProtection="1">
      <alignment horizontal="center" vertical="center"/>
      <protection locked="0"/>
    </xf>
    <xf numFmtId="49" fontId="1" fillId="4" borderId="15" xfId="0" applyNumberFormat="1" applyFont="1" applyFill="1" applyBorder="1" applyAlignment="1" applyProtection="1">
      <alignment horizontal="center" vertical="center" wrapText="1"/>
      <protection locked="0"/>
    </xf>
    <xf numFmtId="40" fontId="1" fillId="4" borderId="15" xfId="0" applyNumberFormat="1" applyFont="1" applyFill="1" applyBorder="1" applyAlignment="1" applyProtection="1">
      <alignment horizontal="center" vertical="center"/>
      <protection locked="0"/>
    </xf>
    <xf numFmtId="40" fontId="1" fillId="4" borderId="15" xfId="0" applyNumberFormat="1" applyFont="1" applyFill="1" applyBorder="1" applyAlignment="1" applyProtection="1">
      <alignment horizontal="center" vertical="center"/>
    </xf>
    <xf numFmtId="49" fontId="1" fillId="4" borderId="15" xfId="0" applyNumberFormat="1" applyFont="1" applyFill="1" applyBorder="1" applyAlignment="1" applyProtection="1">
      <alignment horizontal="center" vertical="center"/>
      <protection locked="0"/>
    </xf>
    <xf numFmtId="40" fontId="1" fillId="4" borderId="23" xfId="0" applyNumberFormat="1" applyFont="1" applyFill="1" applyBorder="1" applyAlignment="1" applyProtection="1">
      <alignment horizontal="center" vertical="center"/>
    </xf>
    <xf numFmtId="8" fontId="27" fillId="4" borderId="24" xfId="0" applyNumberFormat="1" applyFont="1" applyFill="1" applyBorder="1" applyAlignment="1" applyProtection="1">
      <alignment horizontal="center" vertical="center"/>
    </xf>
    <xf numFmtId="49" fontId="28" fillId="4" borderId="0" xfId="0" applyNumberFormat="1" applyFont="1" applyFill="1" applyBorder="1" applyAlignment="1" applyProtection="1">
      <alignment horizontal="right" vertical="center"/>
    </xf>
    <xf numFmtId="166" fontId="40" fillId="4" borderId="0" xfId="0" applyFont="1" applyFill="1" applyAlignment="1" applyProtection="1">
      <alignment vertical="center"/>
    </xf>
    <xf numFmtId="166" fontId="28" fillId="4" borderId="0" xfId="0" applyFont="1" applyFill="1" applyAlignment="1" applyProtection="1">
      <alignment vertical="center"/>
    </xf>
    <xf numFmtId="166" fontId="25" fillId="4" borderId="0" xfId="0" applyFont="1" applyFill="1" applyAlignment="1" applyProtection="1">
      <alignment vertical="center"/>
    </xf>
    <xf numFmtId="166" fontId="1" fillId="4" borderId="0" xfId="0" applyFont="1" applyFill="1" applyAlignment="1" applyProtection="1">
      <alignment vertical="center"/>
    </xf>
    <xf numFmtId="166" fontId="37" fillId="4" borderId="0" xfId="0" applyFont="1" applyFill="1" applyAlignment="1" applyProtection="1">
      <alignment vertical="center"/>
    </xf>
    <xf numFmtId="166" fontId="47" fillId="4" borderId="0" xfId="0" applyFont="1" applyFill="1" applyAlignment="1" applyProtection="1">
      <alignment vertical="center"/>
    </xf>
    <xf numFmtId="166" fontId="24" fillId="4" borderId="0" xfId="0" applyFont="1" applyFill="1" applyAlignment="1" applyProtection="1">
      <alignment vertical="center"/>
    </xf>
    <xf numFmtId="166" fontId="1" fillId="4" borderId="0" xfId="0" applyFont="1" applyFill="1" applyAlignment="1" applyProtection="1">
      <alignment horizontal="right" vertical="center"/>
    </xf>
    <xf numFmtId="166" fontId="34" fillId="4" borderId="0" xfId="0" applyFont="1" applyFill="1" applyAlignment="1" applyProtection="1">
      <alignment horizontal="right" vertical="center"/>
    </xf>
    <xf numFmtId="166" fontId="26" fillId="4" borderId="0" xfId="0" applyFont="1" applyFill="1" applyAlignment="1" applyProtection="1">
      <alignment horizontal="left" vertical="center"/>
    </xf>
    <xf numFmtId="166" fontId="34" fillId="4" borderId="0" xfId="0" applyNumberFormat="1" applyFont="1" applyFill="1" applyAlignment="1" applyProtection="1">
      <alignment vertical="center"/>
    </xf>
    <xf numFmtId="166" fontId="26" fillId="4" borderId="0" xfId="0" applyFont="1" applyFill="1" applyAlignment="1" applyProtection="1">
      <alignment horizontal="left" vertical="center" indent="1"/>
      <protection locked="0"/>
    </xf>
    <xf numFmtId="166" fontId="26" fillId="4" borderId="0" xfId="0" applyFont="1" applyFill="1" applyAlignment="1" applyProtection="1">
      <alignment horizontal="left" vertical="center" indent="1"/>
    </xf>
    <xf numFmtId="166" fontId="7" fillId="4" borderId="0" xfId="0" applyFont="1" applyFill="1" applyAlignment="1" applyProtection="1">
      <alignment horizontal="left" vertical="center" indent="1"/>
    </xf>
    <xf numFmtId="166" fontId="1" fillId="4" borderId="0" xfId="0" applyFont="1" applyFill="1" applyAlignment="1" applyProtection="1">
      <alignment horizontal="left" vertical="center" indent="1"/>
    </xf>
    <xf numFmtId="14" fontId="1" fillId="4" borderId="21" xfId="0" applyNumberFormat="1" applyFont="1" applyFill="1" applyBorder="1" applyAlignment="1" applyProtection="1">
      <alignment horizontal="center" vertical="top"/>
    </xf>
    <xf numFmtId="49" fontId="1" fillId="4" borderId="21" xfId="0" applyNumberFormat="1" applyFont="1" applyFill="1" applyBorder="1" applyAlignment="1" applyProtection="1">
      <alignment horizontal="center" vertical="top"/>
    </xf>
    <xf numFmtId="166" fontId="43" fillId="0" borderId="0" xfId="0" applyFont="1" applyFill="1" applyBorder="1" applyAlignment="1" applyProtection="1">
      <alignment vertical="center"/>
    </xf>
    <xf numFmtId="166" fontId="37" fillId="0" borderId="0" xfId="0" applyFont="1" applyFill="1" applyBorder="1" applyAlignment="1" applyProtection="1">
      <alignment vertical="center"/>
    </xf>
    <xf numFmtId="8" fontId="37" fillId="0" borderId="15" xfId="0" applyNumberFormat="1" applyFont="1" applyFill="1" applyBorder="1" applyAlignment="1" applyProtection="1">
      <alignment vertical="center"/>
      <protection locked="0"/>
    </xf>
    <xf numFmtId="2" fontId="37" fillId="0" borderId="14" xfId="0" applyNumberFormat="1" applyFont="1" applyFill="1" applyBorder="1" applyAlignment="1" applyProtection="1">
      <alignment horizontal="center" vertical="center"/>
      <protection locked="0"/>
    </xf>
    <xf numFmtId="166" fontId="41" fillId="0" borderId="0" xfId="0" applyFont="1" applyFill="1" applyAlignment="1" applyProtection="1">
      <alignment vertical="center"/>
    </xf>
    <xf numFmtId="49" fontId="37" fillId="0" borderId="13" xfId="0" applyNumberFormat="1" applyFont="1" applyFill="1" applyBorder="1" applyAlignment="1" applyProtection="1">
      <alignment horizontal="center" vertical="center"/>
      <protection locked="0"/>
    </xf>
    <xf numFmtId="8" fontId="37" fillId="0" borderId="25" xfId="0" applyNumberFormat="1" applyFont="1" applyFill="1" applyBorder="1" applyAlignment="1" applyProtection="1">
      <alignment horizontal="center" vertical="center"/>
      <protection locked="0"/>
    </xf>
    <xf numFmtId="166" fontId="47" fillId="4" borderId="19" xfId="0" applyFont="1" applyFill="1" applyBorder="1" applyAlignment="1"/>
    <xf numFmtId="166" fontId="48" fillId="4" borderId="19" xfId="0" applyFont="1" applyFill="1" applyBorder="1" applyAlignment="1"/>
    <xf numFmtId="166" fontId="47" fillId="4" borderId="19" xfId="0" applyFont="1" applyFill="1" applyBorder="1" applyAlignment="1">
      <alignment horizontal="right"/>
    </xf>
    <xf numFmtId="166" fontId="35" fillId="4" borderId="0" xfId="0" applyFont="1" applyFill="1" applyBorder="1" applyAlignment="1">
      <alignment vertical="center"/>
    </xf>
    <xf numFmtId="166" fontId="36" fillId="4" borderId="0" xfId="0" applyFont="1" applyFill="1" applyAlignment="1">
      <alignment vertical="center"/>
    </xf>
    <xf numFmtId="8" fontId="39" fillId="0" borderId="1" xfId="5" applyNumberFormat="1" applyFont="1" applyFill="1" applyBorder="1" applyAlignment="1" applyProtection="1">
      <alignment horizontal="right" vertical="center"/>
    </xf>
    <xf numFmtId="166" fontId="41" fillId="0" borderId="0" xfId="5" applyFont="1" applyFill="1" applyBorder="1" applyAlignment="1" applyProtection="1">
      <alignment horizontal="left" vertical="center"/>
    </xf>
    <xf numFmtId="166" fontId="40" fillId="0" borderId="0" xfId="5" applyFont="1" applyFill="1" applyAlignment="1" applyProtection="1">
      <alignment vertical="center"/>
    </xf>
    <xf numFmtId="166" fontId="43" fillId="0" borderId="0" xfId="5" applyFont="1" applyFill="1" applyBorder="1" applyAlignment="1" applyProtection="1">
      <alignment vertical="center"/>
    </xf>
    <xf numFmtId="166" fontId="37" fillId="0" borderId="0" xfId="5" applyFont="1" applyFill="1" applyBorder="1" applyAlignment="1" applyProtection="1">
      <alignment vertical="center"/>
    </xf>
    <xf numFmtId="166" fontId="55" fillId="4" borderId="0" xfId="6" applyFont="1" applyFill="1"/>
    <xf numFmtId="166" fontId="36" fillId="4" borderId="0" xfId="6" applyFont="1" applyFill="1"/>
    <xf numFmtId="166" fontId="36" fillId="4" borderId="0" xfId="6" applyNumberFormat="1" applyFont="1" applyFill="1"/>
    <xf numFmtId="166" fontId="36" fillId="4" borderId="0" xfId="6" applyFont="1" applyFill="1" applyAlignment="1">
      <alignment horizontal="right"/>
    </xf>
    <xf numFmtId="165" fontId="36" fillId="4" borderId="0" xfId="6" applyNumberFormat="1" applyFont="1" applyFill="1" applyAlignment="1">
      <alignment horizontal="center"/>
    </xf>
    <xf numFmtId="166" fontId="34" fillId="4" borderId="0" xfId="6" applyFont="1" applyFill="1"/>
    <xf numFmtId="166" fontId="56" fillId="4" borderId="0" xfId="6" applyFont="1" applyFill="1"/>
    <xf numFmtId="166" fontId="34" fillId="4" borderId="0" xfId="6" applyNumberFormat="1" applyFont="1" applyFill="1"/>
    <xf numFmtId="166" fontId="37" fillId="4" borderId="0" xfId="6" applyFont="1" applyFill="1"/>
    <xf numFmtId="166" fontId="43" fillId="4" borderId="0" xfId="6" applyFont="1" applyFill="1"/>
    <xf numFmtId="166" fontId="37" fillId="4" borderId="0" xfId="6" applyNumberFormat="1" applyFont="1" applyFill="1"/>
    <xf numFmtId="166" fontId="37" fillId="4" borderId="0" xfId="6" applyFont="1" applyFill="1" applyAlignment="1">
      <alignment horizontal="right"/>
    </xf>
    <xf numFmtId="165" fontId="37" fillId="4" borderId="0" xfId="6" applyNumberFormat="1" applyFont="1" applyFill="1" applyAlignment="1">
      <alignment horizontal="center"/>
    </xf>
    <xf numFmtId="166" fontId="37" fillId="4" borderId="0" xfId="6" applyFont="1" applyFill="1" applyAlignment="1">
      <alignment vertical="center"/>
    </xf>
    <xf numFmtId="166" fontId="43" fillId="4" borderId="0" xfId="6" applyFont="1" applyFill="1" applyAlignment="1">
      <alignment vertical="center"/>
    </xf>
    <xf numFmtId="166" fontId="37" fillId="4" borderId="0" xfId="6" applyNumberFormat="1" applyFont="1" applyFill="1" applyAlignment="1">
      <alignment vertical="center"/>
    </xf>
    <xf numFmtId="166" fontId="37" fillId="4" borderId="0" xfId="6" applyFont="1" applyFill="1" applyAlignment="1">
      <alignment horizontal="right" vertical="center"/>
    </xf>
    <xf numFmtId="165" fontId="37" fillId="4" borderId="0" xfId="6" applyNumberFormat="1" applyFont="1" applyFill="1" applyAlignment="1">
      <alignment horizontal="center" vertical="center"/>
    </xf>
    <xf numFmtId="49" fontId="37" fillId="4" borderId="0" xfId="6" applyNumberFormat="1" applyFont="1" applyFill="1" applyAlignment="1">
      <alignment vertical="center"/>
    </xf>
    <xf numFmtId="49" fontId="37" fillId="4" borderId="0" xfId="6" applyNumberFormat="1" applyFont="1" applyFill="1"/>
    <xf numFmtId="49" fontId="36" fillId="4" borderId="0" xfId="6" applyNumberFormat="1" applyFont="1" applyFill="1"/>
    <xf numFmtId="166" fontId="56" fillId="4" borderId="0" xfId="6" applyFont="1" applyFill="1" applyBorder="1"/>
    <xf numFmtId="166" fontId="34" fillId="4" borderId="0" xfId="6" applyFont="1" applyFill="1" applyBorder="1"/>
    <xf numFmtId="166" fontId="34" fillId="4" borderId="0" xfId="6" applyNumberFormat="1" applyFont="1" applyFill="1" applyBorder="1"/>
    <xf numFmtId="166" fontId="56" fillId="4" borderId="0" xfId="6" applyFont="1" applyFill="1" applyAlignment="1" applyProtection="1">
      <alignment vertical="center"/>
      <protection locked="0"/>
    </xf>
    <xf numFmtId="166" fontId="34" fillId="4" borderId="0" xfId="6" applyFont="1" applyFill="1" applyAlignment="1" applyProtection="1">
      <alignment vertical="center"/>
      <protection locked="0"/>
    </xf>
    <xf numFmtId="166" fontId="34" fillId="4" borderId="0" xfId="6" applyNumberFormat="1" applyFont="1" applyFill="1" applyAlignment="1" applyProtection="1">
      <alignment vertical="center"/>
      <protection locked="0"/>
    </xf>
    <xf numFmtId="166" fontId="57" fillId="0" borderId="0" xfId="5" applyFont="1" applyFill="1" applyBorder="1" applyAlignment="1" applyProtection="1">
      <alignment horizontal="left"/>
    </xf>
    <xf numFmtId="166" fontId="58" fillId="0" borderId="0" xfId="5" applyFont="1" applyFill="1" applyBorder="1" applyAlignment="1" applyProtection="1"/>
    <xf numFmtId="166" fontId="34" fillId="0" borderId="0" xfId="5" applyFont="1" applyFill="1" applyBorder="1" applyProtection="1"/>
    <xf numFmtId="166" fontId="34" fillId="0" borderId="0" xfId="5" applyFont="1" applyFill="1" applyBorder="1" applyAlignment="1" applyProtection="1">
      <alignment horizontal="center"/>
    </xf>
    <xf numFmtId="166" fontId="59" fillId="0" borderId="0" xfId="5" applyFont="1" applyFill="1" applyBorder="1" applyAlignment="1" applyProtection="1">
      <alignment vertical="center"/>
    </xf>
    <xf numFmtId="166" fontId="34" fillId="0" borderId="0" xfId="5" applyFont="1" applyFill="1" applyBorder="1" applyAlignment="1" applyProtection="1">
      <alignment vertical="center"/>
    </xf>
    <xf numFmtId="166" fontId="52" fillId="0" borderId="0" xfId="5" applyFont="1" applyFill="1" applyBorder="1" applyAlignment="1" applyProtection="1">
      <alignment horizontal="center" vertical="center"/>
    </xf>
    <xf numFmtId="166" fontId="53" fillId="0" borderId="0" xfId="5" applyFont="1" applyFill="1" applyBorder="1" applyAlignment="1" applyProtection="1">
      <alignment horizontal="left" vertical="center"/>
    </xf>
    <xf numFmtId="49" fontId="59" fillId="0" borderId="0" xfId="5" applyNumberFormat="1" applyFont="1" applyFill="1" applyBorder="1" applyAlignment="1" applyProtection="1">
      <alignment vertical="center"/>
    </xf>
    <xf numFmtId="166" fontId="59" fillId="0" borderId="0" xfId="5" applyFont="1" applyFill="1" applyBorder="1" applyAlignment="1" applyProtection="1">
      <alignment horizontal="center" vertical="center"/>
    </xf>
    <xf numFmtId="166" fontId="56" fillId="0" borderId="0" xfId="5" applyFont="1" applyFill="1" applyBorder="1" applyAlignment="1" applyProtection="1">
      <alignment vertical="center"/>
    </xf>
    <xf numFmtId="166" fontId="60" fillId="0" borderId="0" xfId="5" applyFont="1" applyFill="1" applyBorder="1" applyAlignment="1" applyProtection="1">
      <alignment vertical="center"/>
    </xf>
    <xf numFmtId="166" fontId="60" fillId="0" borderId="0" xfId="5" applyFont="1" applyFill="1" applyBorder="1" applyAlignment="1" applyProtection="1">
      <alignment horizontal="center" vertical="center"/>
    </xf>
    <xf numFmtId="166" fontId="61" fillId="0" borderId="0" xfId="5" applyFont="1" applyFill="1" applyBorder="1" applyAlignment="1" applyProtection="1">
      <alignment vertical="center"/>
    </xf>
    <xf numFmtId="166" fontId="62" fillId="0" borderId="0" xfId="5" applyFont="1" applyFill="1" applyBorder="1" applyAlignment="1" applyProtection="1">
      <alignment horizontal="center" vertical="center"/>
    </xf>
    <xf numFmtId="166" fontId="61" fillId="0" borderId="0" xfId="5" applyFont="1" applyFill="1" applyBorder="1" applyAlignment="1" applyProtection="1">
      <alignment horizontal="center"/>
    </xf>
    <xf numFmtId="166" fontId="60" fillId="0" borderId="0" xfId="5" applyFont="1" applyFill="1" applyBorder="1" applyProtection="1"/>
    <xf numFmtId="166" fontId="60" fillId="0" borderId="0" xfId="5" applyFont="1" applyFill="1" applyBorder="1" applyAlignment="1" applyProtection="1">
      <alignment horizontal="center"/>
    </xf>
    <xf numFmtId="166" fontId="63" fillId="0" borderId="0" xfId="5" applyFont="1" applyFill="1" applyBorder="1" applyAlignment="1" applyProtection="1">
      <alignment vertical="center"/>
    </xf>
    <xf numFmtId="166" fontId="53" fillId="4" borderId="0" xfId="0" applyFont="1" applyFill="1" applyAlignment="1">
      <alignment horizontal="left"/>
    </xf>
    <xf numFmtId="166" fontId="64" fillId="4" borderId="0" xfId="2" applyFont="1" applyFill="1" applyAlignment="1" applyProtection="1">
      <alignment horizontal="left"/>
    </xf>
    <xf numFmtId="166" fontId="34" fillId="4" borderId="0" xfId="6" applyFont="1" applyFill="1" applyAlignment="1">
      <alignment vertical="center"/>
    </xf>
    <xf numFmtId="165" fontId="41" fillId="4" borderId="0" xfId="6" applyNumberFormat="1" applyFont="1" applyFill="1" applyAlignment="1">
      <alignment horizontal="center" vertical="center"/>
    </xf>
    <xf numFmtId="166" fontId="56" fillId="4" borderId="0" xfId="6" applyFont="1" applyFill="1" applyAlignment="1">
      <alignment vertical="center"/>
    </xf>
    <xf numFmtId="166" fontId="34" fillId="4" borderId="0" xfId="6" applyNumberFormat="1" applyFont="1" applyFill="1" applyAlignment="1">
      <alignment vertical="center"/>
    </xf>
    <xf numFmtId="165" fontId="42" fillId="4" borderId="0" xfId="6" applyNumberFormat="1" applyFont="1" applyFill="1" applyAlignment="1">
      <alignment horizontal="center" vertical="center"/>
    </xf>
    <xf numFmtId="166" fontId="41" fillId="4" borderId="0" xfId="6" applyFont="1" applyFill="1" applyAlignment="1" applyProtection="1">
      <alignment vertical="center"/>
      <protection locked="0"/>
    </xf>
    <xf numFmtId="49" fontId="41" fillId="4" borderId="0" xfId="6" applyNumberFormat="1" applyFont="1" applyFill="1" applyAlignment="1" applyProtection="1">
      <alignment horizontal="left" vertical="center"/>
      <protection locked="0"/>
    </xf>
    <xf numFmtId="166" fontId="46" fillId="4" borderId="0" xfId="6" applyFont="1" applyFill="1" applyAlignment="1" applyProtection="1">
      <alignment horizontal="left" vertical="center" wrapText="1"/>
      <protection locked="0"/>
    </xf>
    <xf numFmtId="166" fontId="46" fillId="4" borderId="0" xfId="6" applyFont="1" applyFill="1" applyAlignment="1" applyProtection="1">
      <alignment vertical="center"/>
      <protection locked="0"/>
    </xf>
    <xf numFmtId="167" fontId="46" fillId="4" borderId="0" xfId="6" applyNumberFormat="1" applyFont="1" applyFill="1" applyAlignment="1" applyProtection="1">
      <alignment horizontal="right" vertical="center"/>
      <protection locked="0"/>
    </xf>
    <xf numFmtId="166" fontId="65" fillId="4" borderId="0" xfId="6" applyFont="1" applyFill="1" applyAlignment="1" applyProtection="1">
      <alignment vertical="center"/>
      <protection locked="0"/>
    </xf>
    <xf numFmtId="49" fontId="41" fillId="4" borderId="0" xfId="6" applyNumberFormat="1" applyFont="1" applyFill="1" applyAlignment="1" applyProtection="1">
      <alignment vertical="center"/>
      <protection locked="0"/>
    </xf>
    <xf numFmtId="166" fontId="46" fillId="4" borderId="0" xfId="6" applyFont="1" applyFill="1" applyAlignment="1" applyProtection="1">
      <alignment vertical="center" wrapText="1"/>
      <protection locked="0"/>
    </xf>
    <xf numFmtId="166" fontId="44" fillId="4" borderId="0" xfId="6" applyFont="1" applyFill="1" applyAlignment="1" applyProtection="1">
      <alignment vertical="center"/>
      <protection locked="0"/>
    </xf>
    <xf numFmtId="49" fontId="34" fillId="4" borderId="0" xfId="6" applyNumberFormat="1" applyFont="1" applyFill="1" applyAlignment="1" applyProtection="1">
      <alignment vertical="center"/>
      <protection locked="0"/>
    </xf>
    <xf numFmtId="166" fontId="45" fillId="4" borderId="0" xfId="6" applyFont="1" applyFill="1" applyAlignment="1" applyProtection="1">
      <alignment vertical="center" wrapText="1"/>
      <protection locked="0"/>
    </xf>
    <xf numFmtId="166" fontId="45" fillId="4" borderId="0" xfId="6" applyFont="1" applyFill="1" applyAlignment="1" applyProtection="1">
      <alignment vertical="center"/>
      <protection locked="0"/>
    </xf>
    <xf numFmtId="167" fontId="45" fillId="4" borderId="0" xfId="6" applyNumberFormat="1" applyFont="1" applyFill="1" applyAlignment="1" applyProtection="1">
      <alignment horizontal="right" vertical="center"/>
      <protection locked="0"/>
    </xf>
    <xf numFmtId="166" fontId="66" fillId="4" borderId="0" xfId="6" applyFont="1" applyFill="1" applyAlignment="1" applyProtection="1">
      <alignment horizontal="left" vertical="center" wrapText="1"/>
      <protection locked="0"/>
    </xf>
    <xf numFmtId="167" fontId="66" fillId="4" borderId="0" xfId="6" applyNumberFormat="1" applyFont="1" applyFill="1" applyAlignment="1" applyProtection="1">
      <alignment horizontal="right" vertical="center"/>
      <protection locked="0"/>
    </xf>
    <xf numFmtId="49" fontId="34" fillId="4" borderId="0" xfId="6" applyNumberFormat="1" applyFont="1" applyFill="1" applyAlignment="1">
      <alignment vertical="center"/>
    </xf>
    <xf numFmtId="167" fontId="34" fillId="4" borderId="0" xfId="6" applyNumberFormat="1" applyFont="1" applyFill="1" applyAlignment="1">
      <alignment horizontal="right" vertical="center"/>
    </xf>
    <xf numFmtId="166" fontId="41" fillId="4" borderId="0" xfId="6" applyFont="1" applyFill="1" applyAlignment="1">
      <alignment vertical="center"/>
    </xf>
    <xf numFmtId="167" fontId="41" fillId="4" borderId="5" xfId="6" applyNumberFormat="1" applyFont="1" applyFill="1" applyBorder="1" applyAlignment="1" applyProtection="1">
      <alignment horizontal="right" vertical="center"/>
      <protection locked="0"/>
    </xf>
    <xf numFmtId="166" fontId="34" fillId="4" borderId="0" xfId="6" applyFont="1" applyFill="1" applyAlignment="1">
      <alignment horizontal="right" vertical="center"/>
    </xf>
    <xf numFmtId="165" fontId="34" fillId="4" borderId="0" xfId="6" applyNumberFormat="1" applyFont="1" applyFill="1" applyAlignment="1">
      <alignment horizontal="center" vertical="center"/>
    </xf>
    <xf numFmtId="166" fontId="34" fillId="4" borderId="0" xfId="0" applyFont="1" applyFill="1"/>
    <xf numFmtId="49" fontId="59" fillId="0" borderId="3" xfId="5" applyNumberFormat="1" applyFont="1" applyFill="1" applyBorder="1" applyAlignment="1" applyProtection="1">
      <alignment vertical="center"/>
    </xf>
    <xf numFmtId="166" fontId="59" fillId="0" borderId="3" xfId="5" applyFont="1" applyFill="1" applyBorder="1" applyAlignment="1" applyProtection="1">
      <alignment vertical="center"/>
    </xf>
    <xf numFmtId="166" fontId="37" fillId="0" borderId="0" xfId="5" applyFont="1" applyFill="1" applyBorder="1" applyAlignment="1" applyProtection="1">
      <alignment horizontal="right" vertical="top"/>
    </xf>
    <xf numFmtId="14" fontId="37" fillId="0" borderId="0" xfId="5" applyNumberFormat="1" applyFont="1" applyFill="1" applyBorder="1" applyAlignment="1" applyProtection="1">
      <alignment horizontal="left" vertical="top"/>
    </xf>
    <xf numFmtId="1" fontId="46" fillId="4" borderId="0" xfId="6" applyNumberFormat="1" applyFont="1" applyFill="1" applyAlignment="1" applyProtection="1">
      <alignment horizontal="right" vertical="center"/>
      <protection locked="0"/>
    </xf>
    <xf numFmtId="1" fontId="46" fillId="4" borderId="0" xfId="6" applyNumberFormat="1" applyFont="1" applyFill="1" applyAlignment="1" applyProtection="1">
      <alignment vertical="center"/>
      <protection locked="0"/>
    </xf>
    <xf numFmtId="1" fontId="45" fillId="4" borderId="0" xfId="6" applyNumberFormat="1" applyFont="1" applyFill="1" applyAlignment="1" applyProtection="1">
      <alignment vertical="center"/>
      <protection locked="0"/>
    </xf>
    <xf numFmtId="1" fontId="66" fillId="4" borderId="0" xfId="6" applyNumberFormat="1" applyFont="1" applyFill="1" applyAlignment="1" applyProtection="1">
      <alignment horizontal="right" vertical="center"/>
      <protection locked="0"/>
    </xf>
    <xf numFmtId="1" fontId="34" fillId="4" borderId="0" xfId="6" applyNumberFormat="1" applyFont="1" applyFill="1" applyAlignment="1">
      <alignment vertical="center"/>
    </xf>
    <xf numFmtId="49" fontId="59" fillId="6" borderId="3" xfId="5" applyNumberFormat="1" applyFont="1" applyFill="1" applyBorder="1" applyAlignment="1" applyProtection="1">
      <alignment vertical="center"/>
      <protection locked="0"/>
    </xf>
    <xf numFmtId="14" fontId="59" fillId="6" borderId="3" xfId="5" applyNumberFormat="1" applyFont="1" applyFill="1" applyBorder="1" applyAlignment="1" applyProtection="1">
      <alignment horizontal="left" vertical="center"/>
      <protection locked="0"/>
    </xf>
    <xf numFmtId="8" fontId="59" fillId="6" borderId="3" xfId="5" applyNumberFormat="1" applyFont="1" applyFill="1" applyBorder="1" applyAlignment="1" applyProtection="1">
      <alignment horizontal="left" vertical="center"/>
      <protection locked="0"/>
    </xf>
    <xf numFmtId="164" fontId="59" fillId="6" borderId="3" xfId="5" applyNumberFormat="1" applyFont="1" applyFill="1" applyBorder="1" applyAlignment="1" applyProtection="1">
      <alignment horizontal="left" vertical="center"/>
      <protection locked="0"/>
    </xf>
    <xf numFmtId="166" fontId="20" fillId="6" borderId="3" xfId="0" applyFont="1" applyFill="1" applyBorder="1" applyProtection="1">
      <protection locked="0"/>
    </xf>
    <xf numFmtId="0" fontId="59" fillId="0" borderId="3" xfId="5" applyNumberFormat="1" applyFont="1" applyFill="1" applyBorder="1" applyAlignment="1" applyProtection="1">
      <alignment horizontal="left" vertical="center"/>
    </xf>
    <xf numFmtId="166" fontId="34" fillId="0" borderId="18" xfId="5" applyFont="1" applyFill="1" applyBorder="1"/>
    <xf numFmtId="49" fontId="7" fillId="0" borderId="18" xfId="5" applyNumberFormat="1" applyFont="1" applyBorder="1" applyAlignment="1">
      <alignment horizontal="center"/>
    </xf>
    <xf numFmtId="49" fontId="46" fillId="2" borderId="3" xfId="5" applyNumberFormat="1" applyFont="1" applyFill="1" applyBorder="1" applyAlignment="1">
      <alignment horizontal="center" vertical="center"/>
    </xf>
    <xf numFmtId="166" fontId="46" fillId="0" borderId="3" xfId="5" applyFont="1" applyBorder="1" applyAlignment="1">
      <alignment horizontal="center" vertical="center" wrapText="1"/>
    </xf>
    <xf numFmtId="0" fontId="0" fillId="4" borderId="0" xfId="0" applyNumberFormat="1" applyFill="1" applyAlignment="1"/>
    <xf numFmtId="0" fontId="34" fillId="4" borderId="0" xfId="0" applyNumberFormat="1" applyFont="1" applyFill="1" applyAlignment="1">
      <alignment horizontal="left" vertical="center" indent="1"/>
    </xf>
    <xf numFmtId="0" fontId="34" fillId="4" borderId="0" xfId="0" applyNumberFormat="1" applyFont="1" applyFill="1" applyAlignment="1">
      <alignment horizontal="center" vertical="top" wrapText="1"/>
    </xf>
    <xf numFmtId="0" fontId="34" fillId="4" borderId="0" xfId="0" applyNumberFormat="1" applyFont="1" applyFill="1" applyAlignment="1">
      <alignment vertical="center"/>
    </xf>
    <xf numFmtId="0" fontId="34" fillId="4" borderId="0" xfId="0" applyNumberFormat="1" applyFont="1" applyFill="1" applyAlignment="1">
      <alignment vertical="center" wrapText="1"/>
    </xf>
    <xf numFmtId="0" fontId="34" fillId="4" borderId="0" xfId="0" applyNumberFormat="1" applyFont="1" applyFill="1" applyAlignment="1">
      <alignment vertical="top" wrapText="1"/>
    </xf>
    <xf numFmtId="0" fontId="34" fillId="4" borderId="0" xfId="0" applyNumberFormat="1" applyFont="1" applyFill="1" applyAlignment="1">
      <alignment horizontal="center" vertical="top"/>
    </xf>
    <xf numFmtId="0" fontId="0" fillId="4" borderId="0" xfId="0" applyNumberFormat="1" applyFill="1"/>
    <xf numFmtId="0" fontId="0" fillId="4" borderId="6" xfId="0" applyNumberFormat="1" applyFill="1" applyBorder="1"/>
    <xf numFmtId="0" fontId="7" fillId="4" borderId="7" xfId="0" applyNumberFormat="1" applyFont="1" applyFill="1" applyBorder="1"/>
    <xf numFmtId="0" fontId="7" fillId="4" borderId="8" xfId="0" applyNumberFormat="1" applyFont="1" applyFill="1" applyBorder="1"/>
    <xf numFmtId="0" fontId="7" fillId="4" borderId="0" xfId="0" applyNumberFormat="1" applyFont="1" applyFill="1"/>
    <xf numFmtId="0" fontId="7" fillId="4" borderId="0" xfId="0" applyNumberFormat="1" applyFont="1" applyFill="1" applyAlignment="1">
      <alignment horizontal="left"/>
    </xf>
    <xf numFmtId="0" fontId="0" fillId="4" borderId="0" xfId="0" applyNumberFormat="1" applyFill="1" applyAlignment="1">
      <alignment horizontal="left" indent="4"/>
    </xf>
    <xf numFmtId="0" fontId="13" fillId="4" borderId="0" xfId="0" applyNumberFormat="1" applyFont="1" applyFill="1" applyAlignment="1">
      <alignment horizontal="center"/>
    </xf>
    <xf numFmtId="0" fontId="53" fillId="4" borderId="0" xfId="0" applyNumberFormat="1" applyFont="1" applyFill="1" applyAlignment="1">
      <alignment horizontal="left"/>
    </xf>
    <xf numFmtId="0" fontId="16" fillId="4" borderId="0" xfId="0" applyNumberFormat="1" applyFont="1" applyFill="1"/>
    <xf numFmtId="0" fontId="67" fillId="4" borderId="0" xfId="0" applyNumberFormat="1" applyFont="1" applyFill="1"/>
    <xf numFmtId="0" fontId="0" fillId="4" borderId="0" xfId="0" applyNumberFormat="1" applyFill="1" applyAlignment="1">
      <alignment horizontal="left" vertical="top"/>
    </xf>
    <xf numFmtId="0" fontId="53" fillId="4" borderId="0" xfId="0" applyNumberFormat="1" applyFont="1" applyFill="1" applyAlignment="1">
      <alignment horizontal="left" vertical="top"/>
    </xf>
    <xf numFmtId="0" fontId="34" fillId="4" borderId="0" xfId="0" applyNumberFormat="1" applyFont="1" applyFill="1" applyAlignment="1">
      <alignment horizontal="left" vertical="top"/>
    </xf>
    <xf numFmtId="0" fontId="34" fillId="4" borderId="0" xfId="0" applyNumberFormat="1" applyFont="1" applyFill="1"/>
    <xf numFmtId="0" fontId="0" fillId="4" borderId="9" xfId="0" applyNumberFormat="1" applyFill="1" applyBorder="1"/>
    <xf numFmtId="0" fontId="54" fillId="4" borderId="0" xfId="5" applyNumberFormat="1" applyFont="1" applyFill="1" applyBorder="1" applyAlignment="1" applyProtection="1">
      <alignment horizontal="left" vertical="center"/>
    </xf>
    <xf numFmtId="0" fontId="7" fillId="5" borderId="2" xfId="0" applyNumberFormat="1" applyFont="1" applyFill="1" applyBorder="1" applyAlignment="1" applyProtection="1">
      <alignment shrinkToFit="1"/>
      <protection locked="0"/>
    </xf>
    <xf numFmtId="0" fontId="52" fillId="4" borderId="0" xfId="5" applyNumberFormat="1" applyFont="1" applyFill="1" applyBorder="1" applyAlignment="1" applyProtection="1">
      <alignment horizontal="left" vertical="center"/>
    </xf>
    <xf numFmtId="0" fontId="7" fillId="5" borderId="2" xfId="0" applyNumberFormat="1" applyFont="1" applyFill="1" applyBorder="1" applyProtection="1">
      <protection locked="0"/>
    </xf>
    <xf numFmtId="0" fontId="53" fillId="4" borderId="0" xfId="5" applyNumberFormat="1" applyFont="1" applyFill="1" applyBorder="1" applyAlignment="1" applyProtection="1">
      <alignment horizontal="left" vertical="center"/>
    </xf>
    <xf numFmtId="0" fontId="64" fillId="4" borderId="0" xfId="2" applyNumberFormat="1" applyFont="1" applyFill="1" applyAlignment="1" applyProtection="1">
      <alignment horizontal="left"/>
    </xf>
    <xf numFmtId="0" fontId="64" fillId="4" borderId="0" xfId="2" applyNumberFormat="1" applyFont="1" applyFill="1" applyAlignment="1" applyProtection="1">
      <alignment horizontal="left" vertical="top"/>
    </xf>
    <xf numFmtId="0" fontId="0" fillId="4" borderId="10" xfId="0" applyNumberFormat="1" applyFill="1" applyBorder="1"/>
    <xf numFmtId="0" fontId="31" fillId="4" borderId="0" xfId="2" applyNumberFormat="1" applyFill="1" applyAlignment="1" applyProtection="1">
      <protection locked="0"/>
    </xf>
    <xf numFmtId="0" fontId="31" fillId="4" borderId="0" xfId="2" applyNumberFormat="1" applyFill="1" applyAlignment="1" applyProtection="1"/>
    <xf numFmtId="0" fontId="67" fillId="4" borderId="0" xfId="0" applyNumberFormat="1" applyFont="1" applyFill="1" applyAlignment="1">
      <alignment horizontal="left"/>
    </xf>
    <xf numFmtId="0" fontId="42" fillId="4" borderId="0" xfId="0" applyNumberFormat="1" applyFont="1" applyFill="1" applyAlignment="1">
      <alignment horizontal="center" vertical="center"/>
    </xf>
    <xf numFmtId="0" fontId="41" fillId="4" borderId="0" xfId="2" applyNumberFormat="1" applyFont="1" applyFill="1" applyAlignment="1" applyProtection="1">
      <alignment vertical="center" wrapText="1"/>
    </xf>
    <xf numFmtId="0" fontId="34" fillId="6" borderId="0" xfId="0" applyNumberFormat="1" applyFont="1" applyFill="1" applyAlignment="1">
      <alignment horizontal="center" vertical="top"/>
    </xf>
    <xf numFmtId="0" fontId="34" fillId="4" borderId="0" xfId="0" applyNumberFormat="1" applyFont="1" applyFill="1" applyAlignment="1">
      <alignment horizontal="left" vertical="center"/>
    </xf>
    <xf numFmtId="0" fontId="0" fillId="6" borderId="0" xfId="0" applyNumberFormat="1" applyFill="1" applyAlignment="1">
      <alignment horizontal="center" vertical="top"/>
    </xf>
    <xf numFmtId="0" fontId="34" fillId="6" borderId="0" xfId="0" applyNumberFormat="1" applyFont="1" applyFill="1" applyAlignment="1">
      <alignment horizontal="left" vertical="top" wrapText="1"/>
    </xf>
    <xf numFmtId="0" fontId="0" fillId="4" borderId="0" xfId="0" applyNumberFormat="1" applyFill="1" applyAlignment="1">
      <alignment wrapText="1"/>
    </xf>
    <xf numFmtId="0" fontId="41" fillId="4" borderId="0" xfId="5" applyNumberFormat="1" applyFont="1" applyFill="1" applyBorder="1" applyAlignment="1">
      <alignment horizontal="right" vertical="center"/>
    </xf>
    <xf numFmtId="0" fontId="34" fillId="4" borderId="0" xfId="5" applyNumberFormat="1" applyFont="1" applyFill="1" applyAlignment="1">
      <alignment vertical="center"/>
    </xf>
    <xf numFmtId="0" fontId="34" fillId="6" borderId="0" xfId="5" applyNumberFormat="1" applyFont="1" applyFill="1" applyAlignment="1">
      <alignment horizontal="left" vertical="center" indent="2"/>
    </xf>
    <xf numFmtId="0" fontId="34" fillId="4" borderId="0" xfId="5" applyNumberFormat="1" applyFont="1" applyFill="1" applyAlignment="1">
      <alignment vertical="top" wrapText="1"/>
    </xf>
    <xf numFmtId="0" fontId="26" fillId="4" borderId="0" xfId="0" applyNumberFormat="1" applyFont="1" applyFill="1" applyAlignment="1" applyProtection="1">
      <alignment horizontal="left" vertical="center" indent="1"/>
      <protection locked="0"/>
    </xf>
    <xf numFmtId="0" fontId="53" fillId="4" borderId="0" xfId="5" applyNumberFormat="1" applyFont="1" applyFill="1" applyBorder="1" applyAlignment="1" applyProtection="1">
      <alignment horizontal="center" vertical="center"/>
    </xf>
    <xf numFmtId="0" fontId="54" fillId="4" borderId="0" xfId="5" applyNumberFormat="1" applyFont="1" applyFill="1" applyBorder="1" applyAlignment="1" applyProtection="1">
      <alignment vertical="center"/>
    </xf>
    <xf numFmtId="0" fontId="53" fillId="0" borderId="0" xfId="5" applyNumberFormat="1" applyFont="1" applyFill="1" applyBorder="1" applyAlignment="1" applyProtection="1">
      <alignment horizontal="center" vertical="center"/>
    </xf>
    <xf numFmtId="0" fontId="59" fillId="0" borderId="0" xfId="5" applyNumberFormat="1" applyFont="1" applyFill="1" applyBorder="1" applyAlignment="1" applyProtection="1">
      <alignment vertical="center"/>
    </xf>
    <xf numFmtId="166" fontId="34" fillId="0" borderId="0" xfId="5" applyFont="1"/>
    <xf numFmtId="49" fontId="34" fillId="0" borderId="0" xfId="5" applyNumberFormat="1" applyFont="1" applyAlignment="1">
      <alignment horizontal="center"/>
    </xf>
    <xf numFmtId="1" fontId="7" fillId="2" borderId="3" xfId="5" applyNumberFormat="1" applyFill="1" applyBorder="1" applyAlignment="1">
      <alignment horizontal="center" vertical="center"/>
    </xf>
    <xf numFmtId="166" fontId="46" fillId="2" borderId="3" xfId="5" applyFont="1" applyFill="1" applyBorder="1" applyAlignment="1">
      <alignment horizontal="center" vertical="center"/>
    </xf>
    <xf numFmtId="166" fontId="46" fillId="2" borderId="3" xfId="5" applyFont="1" applyFill="1" applyBorder="1" applyAlignment="1">
      <alignment horizontal="center" vertical="center" wrapText="1"/>
    </xf>
    <xf numFmtId="167" fontId="46" fillId="0" borderId="3" xfId="1" applyNumberFormat="1" applyFont="1" applyBorder="1" applyAlignment="1">
      <alignment horizontal="center" vertical="center" wrapText="1"/>
    </xf>
    <xf numFmtId="166" fontId="21" fillId="0" borderId="0" xfId="5" applyFont="1" applyAlignment="1">
      <alignment horizontal="center" vertical="center" wrapText="1"/>
    </xf>
    <xf numFmtId="44" fontId="21" fillId="0" borderId="0" xfId="1" applyNumberFormat="1" applyFont="1" applyAlignment="1">
      <alignment horizontal="center" vertical="center" wrapText="1"/>
    </xf>
    <xf numFmtId="166" fontId="7" fillId="0" borderId="0" xfId="5" applyAlignment="1">
      <alignment horizontal="left" vertical="center"/>
    </xf>
    <xf numFmtId="166" fontId="7" fillId="0" borderId="0" xfId="5" applyAlignment="1">
      <alignment vertical="center" wrapText="1"/>
    </xf>
    <xf numFmtId="0" fontId="41" fillId="0" borderId="4" xfId="5" applyNumberFormat="1" applyFont="1" applyBorder="1" applyAlignment="1">
      <alignment horizontal="left" vertical="center"/>
    </xf>
    <xf numFmtId="166" fontId="46" fillId="0" borderId="4" xfId="0" applyFont="1" applyBorder="1" applyAlignment="1">
      <alignment horizontal="left"/>
    </xf>
    <xf numFmtId="166" fontId="41" fillId="0" borderId="4" xfId="1" applyNumberFormat="1" applyFont="1" applyBorder="1" applyAlignment="1">
      <alignment vertical="center"/>
    </xf>
    <xf numFmtId="0" fontId="34" fillId="6" borderId="0" xfId="5" applyNumberFormat="1" applyFont="1" applyFill="1" applyAlignment="1">
      <alignment horizontal="left" vertical="center"/>
    </xf>
    <xf numFmtId="0" fontId="41" fillId="4" borderId="0" xfId="0" applyNumberFormat="1" applyFont="1" applyFill="1" applyAlignment="1">
      <alignment vertical="center"/>
    </xf>
    <xf numFmtId="0" fontId="34" fillId="4" borderId="0" xfId="0" applyNumberFormat="1" applyFont="1" applyFill="1" applyAlignment="1">
      <alignment horizontal="center" vertical="center"/>
    </xf>
    <xf numFmtId="0" fontId="41" fillId="4" borderId="0" xfId="2" applyNumberFormat="1" applyFont="1" applyFill="1" applyAlignment="1" applyProtection="1">
      <alignment vertical="center" wrapText="1"/>
    </xf>
    <xf numFmtId="0" fontId="34" fillId="4" borderId="0" xfId="0" applyNumberFormat="1" applyFont="1" applyFill="1" applyAlignment="1">
      <alignment horizontal="center" vertical="top"/>
    </xf>
    <xf numFmtId="0" fontId="34" fillId="6" borderId="0" xfId="5" applyNumberFormat="1" applyFont="1" applyFill="1" applyAlignment="1">
      <alignment horizontal="left" vertical="top" wrapText="1"/>
    </xf>
    <xf numFmtId="0" fontId="34" fillId="6" borderId="0" xfId="0" applyNumberFormat="1" applyFont="1" applyFill="1" applyAlignment="1">
      <alignment horizontal="left" vertical="top" wrapText="1"/>
    </xf>
    <xf numFmtId="0" fontId="34" fillId="4" borderId="0" xfId="0" applyNumberFormat="1" applyFont="1" applyFill="1" applyAlignment="1">
      <alignment vertical="center" wrapText="1"/>
    </xf>
    <xf numFmtId="0" fontId="34" fillId="4" borderId="0" xfId="0" applyNumberFormat="1" applyFont="1" applyFill="1" applyAlignment="1">
      <alignment vertical="top" wrapText="1"/>
    </xf>
    <xf numFmtId="0" fontId="41" fillId="4" borderId="0" xfId="0" applyNumberFormat="1" applyFont="1" applyFill="1" applyAlignment="1">
      <alignment horizontal="center" vertical="center"/>
    </xf>
    <xf numFmtId="0" fontId="41" fillId="6" borderId="0" xfId="5" applyNumberFormat="1" applyFont="1" applyFill="1" applyBorder="1" applyAlignment="1">
      <alignment horizontal="left" vertical="center"/>
    </xf>
    <xf numFmtId="0" fontId="34" fillId="4" borderId="0" xfId="0" applyNumberFormat="1" applyFont="1" applyFill="1" applyAlignment="1">
      <alignment horizontal="left" vertical="center" wrapText="1"/>
    </xf>
    <xf numFmtId="0" fontId="15" fillId="4" borderId="0" xfId="0" applyNumberFormat="1" applyFont="1" applyFill="1" applyAlignment="1">
      <alignment horizontal="center"/>
    </xf>
    <xf numFmtId="0" fontId="13" fillId="4" borderId="0" xfId="0" applyNumberFormat="1" applyFont="1" applyFill="1" applyAlignment="1">
      <alignment wrapText="1"/>
    </xf>
    <xf numFmtId="0" fontId="7" fillId="4" borderId="0" xfId="0" applyNumberFormat="1" applyFont="1" applyFill="1" applyAlignment="1">
      <alignment vertical="top" wrapText="1"/>
    </xf>
    <xf numFmtId="0" fontId="7" fillId="4" borderId="0" xfId="0" applyNumberFormat="1" applyFont="1" applyFill="1" applyAlignment="1">
      <alignment horizontal="left" vertical="top" wrapText="1"/>
    </xf>
    <xf numFmtId="0" fontId="17" fillId="4" borderId="7" xfId="0" applyNumberFormat="1" applyFont="1" applyFill="1" applyBorder="1" applyAlignment="1">
      <alignment horizontal="center"/>
    </xf>
    <xf numFmtId="0" fontId="17" fillId="4" borderId="11" xfId="0" applyNumberFormat="1" applyFont="1" applyFill="1" applyBorder="1" applyAlignment="1">
      <alignment horizontal="center"/>
    </xf>
    <xf numFmtId="0" fontId="0" fillId="4" borderId="7" xfId="0" applyNumberFormat="1" applyFill="1" applyBorder="1" applyAlignment="1">
      <alignment horizontal="center"/>
    </xf>
    <xf numFmtId="0" fontId="0" fillId="4" borderId="11" xfId="0" applyNumberFormat="1" applyFill="1" applyBorder="1" applyAlignment="1">
      <alignment horizontal="center"/>
    </xf>
    <xf numFmtId="166" fontId="39" fillId="0" borderId="4" xfId="5" applyFont="1" applyFill="1" applyBorder="1" applyAlignment="1" applyProtection="1">
      <alignment horizontal="center" vertical="center"/>
      <protection locked="0"/>
    </xf>
    <xf numFmtId="166" fontId="51" fillId="0" borderId="12" xfId="5" applyFont="1" applyFill="1" applyBorder="1" applyAlignment="1" applyProtection="1">
      <alignment horizontal="center" vertical="center"/>
    </xf>
    <xf numFmtId="166" fontId="39" fillId="0" borderId="28" xfId="5" applyFont="1" applyFill="1" applyBorder="1" applyAlignment="1" applyProtection="1">
      <alignment horizontal="right" vertical="center"/>
    </xf>
    <xf numFmtId="166" fontId="41" fillId="0" borderId="0" xfId="5" applyFont="1" applyFill="1" applyAlignment="1">
      <alignment horizontal="center" vertical="center"/>
    </xf>
    <xf numFmtId="166" fontId="34" fillId="0" borderId="0" xfId="5" applyFont="1" applyFill="1" applyAlignment="1">
      <alignment horizontal="center" vertical="center"/>
    </xf>
    <xf numFmtId="166" fontId="37" fillId="0" borderId="0" xfId="5" applyFont="1" applyFill="1" applyAlignment="1">
      <alignment horizontal="right" vertical="center"/>
    </xf>
    <xf numFmtId="166" fontId="39" fillId="0" borderId="26" xfId="5" applyFont="1" applyFill="1" applyBorder="1" applyAlignment="1">
      <alignment horizontal="center" vertical="center"/>
    </xf>
    <xf numFmtId="166" fontId="39" fillId="0" borderId="14" xfId="5" applyFont="1" applyFill="1" applyBorder="1" applyAlignment="1">
      <alignment horizontal="center" vertical="center"/>
    </xf>
    <xf numFmtId="166" fontId="39" fillId="0" borderId="27" xfId="5" applyFont="1" applyFill="1" applyBorder="1" applyAlignment="1">
      <alignment horizontal="center" vertical="center"/>
    </xf>
    <xf numFmtId="49" fontId="37" fillId="0" borderId="26" xfId="5" applyNumberFormat="1" applyFont="1" applyFill="1" applyBorder="1" applyAlignment="1" applyProtection="1">
      <alignment horizontal="center" vertical="center"/>
      <protection locked="0"/>
    </xf>
    <xf numFmtId="49" fontId="37" fillId="0" borderId="14" xfId="5" applyNumberFormat="1" applyFont="1" applyFill="1" applyBorder="1" applyAlignment="1" applyProtection="1">
      <alignment horizontal="center" vertical="center"/>
      <protection locked="0"/>
    </xf>
    <xf numFmtId="49" fontId="37" fillId="0" borderId="27" xfId="5" applyNumberFormat="1" applyFont="1" applyFill="1" applyBorder="1" applyAlignment="1" applyProtection="1">
      <alignment horizontal="center" vertical="center"/>
      <protection locked="0"/>
    </xf>
    <xf numFmtId="166" fontId="38" fillId="0" borderId="0" xfId="0" applyNumberFormat="1" applyFont="1" applyFill="1" applyAlignment="1">
      <alignment horizontal="left" vertical="center" indent="1"/>
    </xf>
    <xf numFmtId="49" fontId="38" fillId="0" borderId="0" xfId="0" applyNumberFormat="1" applyFont="1" applyFill="1" applyAlignment="1">
      <alignment horizontal="left" vertical="center" indent="1"/>
    </xf>
    <xf numFmtId="164" fontId="38" fillId="0" borderId="0" xfId="0" applyNumberFormat="1" applyFont="1" applyFill="1" applyAlignment="1">
      <alignment horizontal="left" vertical="center" indent="1"/>
    </xf>
    <xf numFmtId="166" fontId="50" fillId="0" borderId="0" xfId="5" applyFont="1" applyFill="1" applyBorder="1" applyAlignment="1" applyProtection="1">
      <alignment horizontal="left" vertical="center"/>
    </xf>
    <xf numFmtId="49" fontId="68" fillId="0" borderId="0" xfId="5" applyNumberFormat="1" applyFont="1" applyFill="1" applyBorder="1" applyAlignment="1">
      <alignment horizontal="left" vertical="center" shrinkToFit="1"/>
    </xf>
    <xf numFmtId="166" fontId="68" fillId="0" borderId="0" xfId="5" applyNumberFormat="1" applyFont="1" applyFill="1" applyBorder="1" applyAlignment="1">
      <alignment horizontal="left" vertical="center" shrinkToFit="1"/>
    </xf>
    <xf numFmtId="166" fontId="37" fillId="0" borderId="0" xfId="5" applyFont="1" applyFill="1" applyAlignment="1">
      <alignment horizontal="left" vertical="center"/>
    </xf>
    <xf numFmtId="49" fontId="38" fillId="0" borderId="0" xfId="5" applyNumberFormat="1" applyFont="1" applyFill="1" applyAlignment="1">
      <alignment horizontal="left" vertical="center" indent="1"/>
    </xf>
    <xf numFmtId="166" fontId="38" fillId="0" borderId="0" xfId="5" applyNumberFormat="1" applyFont="1" applyFill="1" applyAlignment="1">
      <alignment horizontal="left" vertical="center" indent="1"/>
    </xf>
    <xf numFmtId="166" fontId="47" fillId="4" borderId="19" xfId="6" applyFont="1" applyFill="1" applyBorder="1" applyAlignment="1">
      <alignment horizontal="right"/>
    </xf>
    <xf numFmtId="166" fontId="41" fillId="4" borderId="0" xfId="6" applyFont="1" applyFill="1" applyAlignment="1">
      <alignment horizontal="center" vertical="center"/>
    </xf>
    <xf numFmtId="166" fontId="42" fillId="4" borderId="0" xfId="6" applyFont="1" applyFill="1" applyAlignment="1">
      <alignment horizontal="center" vertical="center"/>
    </xf>
    <xf numFmtId="166" fontId="41" fillId="4" borderId="0" xfId="6" applyFont="1" applyFill="1" applyAlignment="1">
      <alignment horizontal="right"/>
    </xf>
    <xf numFmtId="166" fontId="34" fillId="4" borderId="0" xfId="6" applyFont="1" applyFill="1" applyAlignment="1">
      <alignment horizontal="center"/>
    </xf>
    <xf numFmtId="166" fontId="34" fillId="4" borderId="0" xfId="6" applyFont="1" applyFill="1" applyAlignment="1">
      <alignment horizontal="center" vertical="center"/>
    </xf>
    <xf numFmtId="166" fontId="61" fillId="4" borderId="0" xfId="6" applyFont="1" applyFill="1" applyAlignment="1">
      <alignment horizontal="center"/>
    </xf>
    <xf numFmtId="166" fontId="41" fillId="4" borderId="0" xfId="6" applyFont="1" applyFill="1" applyAlignment="1" applyProtection="1">
      <alignment horizontal="center" vertical="center"/>
      <protection locked="0"/>
    </xf>
    <xf numFmtId="166" fontId="46" fillId="4" borderId="0" xfId="6" applyFont="1" applyFill="1" applyAlignment="1" applyProtection="1">
      <alignment horizontal="center" vertical="center" wrapText="1"/>
      <protection locked="0"/>
    </xf>
    <xf numFmtId="166" fontId="34" fillId="4" borderId="0" xfId="6" applyFont="1" applyFill="1" applyBorder="1" applyAlignment="1">
      <alignment horizontal="center"/>
    </xf>
    <xf numFmtId="2" fontId="37" fillId="0" borderId="26" xfId="0" applyNumberFormat="1" applyFont="1" applyFill="1" applyBorder="1" applyAlignment="1" applyProtection="1">
      <alignment horizontal="center" vertical="center"/>
      <protection locked="0"/>
    </xf>
    <xf numFmtId="2" fontId="37" fillId="0" borderId="29" xfId="0" applyNumberFormat="1" applyFont="1" applyFill="1" applyBorder="1" applyAlignment="1" applyProtection="1">
      <alignment horizontal="center" vertical="center"/>
      <protection locked="0"/>
    </xf>
    <xf numFmtId="166" fontId="39" fillId="0" borderId="26" xfId="0" applyFont="1" applyFill="1" applyBorder="1" applyAlignment="1">
      <alignment horizontal="center" vertical="center" wrapText="1"/>
    </xf>
    <xf numFmtId="166" fontId="39" fillId="0" borderId="29" xfId="0" applyFont="1" applyFill="1" applyBorder="1" applyAlignment="1">
      <alignment horizontal="center" vertical="center" wrapText="1"/>
    </xf>
    <xf numFmtId="166" fontId="47" fillId="0" borderId="19" xfId="0" applyFont="1" applyFill="1" applyBorder="1" applyAlignment="1">
      <alignment horizontal="right"/>
    </xf>
    <xf numFmtId="166" fontId="37" fillId="0" borderId="0" xfId="0" applyFont="1" applyFill="1" applyAlignment="1">
      <alignment horizontal="left" vertical="center"/>
    </xf>
    <xf numFmtId="49" fontId="68" fillId="0" borderId="0" xfId="0" applyNumberFormat="1" applyFont="1" applyFill="1" applyBorder="1" applyAlignment="1">
      <alignment horizontal="left" vertical="center" shrinkToFit="1"/>
    </xf>
    <xf numFmtId="166" fontId="68" fillId="0" borderId="0" xfId="0" applyNumberFormat="1" applyFont="1" applyFill="1" applyBorder="1" applyAlignment="1">
      <alignment horizontal="left" vertical="center" shrinkToFit="1"/>
    </xf>
    <xf numFmtId="166" fontId="69" fillId="0" borderId="0" xfId="0" applyNumberFormat="1" applyFont="1" applyFill="1" applyBorder="1" applyAlignment="1">
      <alignment horizontal="left" vertical="center" shrinkToFit="1"/>
    </xf>
    <xf numFmtId="166" fontId="39" fillId="0" borderId="28" xfId="0" applyFont="1" applyFill="1" applyBorder="1" applyAlignment="1" applyProtection="1">
      <alignment horizontal="right" vertical="center"/>
    </xf>
    <xf numFmtId="166" fontId="37" fillId="0" borderId="26" xfId="0" applyFont="1" applyFill="1" applyBorder="1" applyAlignment="1" applyProtection="1">
      <alignment horizontal="center" vertical="center"/>
      <protection locked="0"/>
    </xf>
    <xf numFmtId="166" fontId="37" fillId="0" borderId="14" xfId="0" applyFont="1" applyFill="1" applyBorder="1" applyAlignment="1" applyProtection="1">
      <alignment horizontal="center" vertical="center"/>
      <protection locked="0"/>
    </xf>
    <xf numFmtId="166" fontId="37" fillId="0" borderId="30" xfId="0" applyFont="1" applyFill="1" applyBorder="1" applyAlignment="1" applyProtection="1">
      <alignment horizontal="center" vertical="center"/>
      <protection locked="0"/>
    </xf>
    <xf numFmtId="166" fontId="39" fillId="0" borderId="26" xfId="0" applyFont="1" applyFill="1" applyBorder="1" applyAlignment="1">
      <alignment horizontal="center" vertical="center"/>
    </xf>
    <xf numFmtId="166" fontId="39" fillId="0" borderId="14" xfId="0" applyFont="1" applyFill="1" applyBorder="1" applyAlignment="1">
      <alignment horizontal="center" vertical="center"/>
    </xf>
    <xf numFmtId="166" fontId="39" fillId="0" borderId="30" xfId="0" applyFont="1" applyFill="1" applyBorder="1" applyAlignment="1">
      <alignment horizontal="center" vertical="center"/>
    </xf>
    <xf numFmtId="166" fontId="37" fillId="0" borderId="0" xfId="0" applyFont="1" applyFill="1" applyAlignment="1">
      <alignment horizontal="right" vertical="center"/>
    </xf>
    <xf numFmtId="166" fontId="41" fillId="0" borderId="0" xfId="0" applyFont="1" applyFill="1" applyAlignment="1">
      <alignment horizontal="center" vertical="center"/>
    </xf>
    <xf numFmtId="166" fontId="34" fillId="0" borderId="0" xfId="0" applyFont="1" applyFill="1" applyAlignment="1">
      <alignment horizontal="center" vertical="center"/>
    </xf>
    <xf numFmtId="49" fontId="37" fillId="0" borderId="31" xfId="0" applyNumberFormat="1" applyFont="1" applyFill="1" applyBorder="1" applyAlignment="1" applyProtection="1">
      <alignment horizontal="center" vertical="center"/>
      <protection locked="0"/>
    </xf>
    <xf numFmtId="49" fontId="37" fillId="0" borderId="30" xfId="0" applyNumberFormat="1" applyFont="1" applyFill="1" applyBorder="1" applyAlignment="1" applyProtection="1">
      <alignment horizontal="center" vertical="center"/>
      <protection locked="0"/>
    </xf>
    <xf numFmtId="166" fontId="1" fillId="4" borderId="0" xfId="0" applyFont="1" applyFill="1" applyAlignment="1" applyProtection="1">
      <alignment horizontal="center" vertical="center"/>
    </xf>
    <xf numFmtId="166" fontId="24" fillId="4" borderId="19" xfId="0" applyFont="1" applyFill="1" applyBorder="1" applyAlignment="1" applyProtection="1">
      <alignment horizontal="right" vertical="center"/>
    </xf>
    <xf numFmtId="166" fontId="29" fillId="4" borderId="12" xfId="0" applyFont="1" applyFill="1" applyBorder="1" applyAlignment="1" applyProtection="1">
      <alignment horizontal="center" vertical="top"/>
    </xf>
    <xf numFmtId="49" fontId="26" fillId="4" borderId="0" xfId="0" applyNumberFormat="1" applyFont="1" applyFill="1" applyAlignment="1" applyProtection="1">
      <alignment horizontal="left" vertical="center" indent="1"/>
      <protection locked="0"/>
    </xf>
    <xf numFmtId="2" fontId="26" fillId="4" borderId="0" xfId="0" applyNumberFormat="1" applyFont="1" applyFill="1" applyAlignment="1" applyProtection="1">
      <alignment horizontal="left" vertical="center" indent="1"/>
    </xf>
    <xf numFmtId="14" fontId="26" fillId="4" borderId="0" xfId="0" applyNumberFormat="1" applyFont="1" applyFill="1" applyAlignment="1" applyProtection="1">
      <alignment horizontal="left" vertical="center" indent="1"/>
      <protection locked="0"/>
    </xf>
    <xf numFmtId="0" fontId="26" fillId="4" borderId="0" xfId="0" applyNumberFormat="1" applyFont="1" applyFill="1" applyAlignment="1" applyProtection="1">
      <alignment horizontal="left" vertical="center" indent="1"/>
    </xf>
    <xf numFmtId="166" fontId="7" fillId="4" borderId="4" xfId="0" applyFont="1" applyFill="1" applyBorder="1" applyAlignment="1" applyProtection="1">
      <alignment horizontal="center"/>
      <protection locked="0"/>
    </xf>
    <xf numFmtId="49" fontId="27" fillId="4" borderId="0" xfId="0" applyNumberFormat="1" applyFont="1" applyFill="1" applyBorder="1" applyAlignment="1" applyProtection="1">
      <alignment horizontal="right" vertical="center"/>
    </xf>
  </cellXfs>
  <cellStyles count="7">
    <cellStyle name="Currency 2" xfId="1"/>
    <cellStyle name="Hyperlink" xfId="2" builtinId="8"/>
    <cellStyle name="Hyperlink 2" xfId="3"/>
    <cellStyle name="Hyperlink 3" xfId="4"/>
    <cellStyle name="Normal" xfId="0" builtinId="0"/>
    <cellStyle name="Normal 2" xfId="5"/>
    <cellStyle name="Normal 3"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95250</xdr:rowOff>
    </xdr:from>
    <xdr:to>
      <xdr:col>4</xdr:col>
      <xdr:colOff>171450</xdr:colOff>
      <xdr:row>3</xdr:row>
      <xdr:rowOff>57150</xdr:rowOff>
    </xdr:to>
    <xdr:sp macro="" textlink="">
      <xdr:nvSpPr>
        <xdr:cNvPr id="1065" name="Text Box 5"/>
        <xdr:cNvSpPr txBox="1">
          <a:spLocks noChangeArrowheads="1"/>
        </xdr:cNvSpPr>
      </xdr:nvSpPr>
      <xdr:spPr bwMode="auto">
        <a:xfrm>
          <a:off x="3409950" y="542925"/>
          <a:ext cx="1219200" cy="295275"/>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2</xdr:row>
      <xdr:rowOff>95250</xdr:rowOff>
    </xdr:from>
    <xdr:to>
      <xdr:col>5</xdr:col>
      <xdr:colOff>171450</xdr:colOff>
      <xdr:row>3</xdr:row>
      <xdr:rowOff>57150</xdr:rowOff>
    </xdr:to>
    <xdr:sp macro="" textlink="">
      <xdr:nvSpPr>
        <xdr:cNvPr id="2089" name="Text Box 5"/>
        <xdr:cNvSpPr txBox="1">
          <a:spLocks noChangeArrowheads="1"/>
        </xdr:cNvSpPr>
      </xdr:nvSpPr>
      <xdr:spPr bwMode="auto">
        <a:xfrm>
          <a:off x="3962400" y="457200"/>
          <a:ext cx="1247775" cy="295275"/>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95250</xdr:rowOff>
    </xdr:from>
    <xdr:to>
      <xdr:col>5</xdr:col>
      <xdr:colOff>171450</xdr:colOff>
      <xdr:row>3</xdr:row>
      <xdr:rowOff>57150</xdr:rowOff>
    </xdr:to>
    <xdr:sp macro="" textlink="">
      <xdr:nvSpPr>
        <xdr:cNvPr id="3113" name="Text Box 5"/>
        <xdr:cNvSpPr txBox="1">
          <a:spLocks noChangeArrowheads="1"/>
        </xdr:cNvSpPr>
      </xdr:nvSpPr>
      <xdr:spPr bwMode="auto">
        <a:xfrm>
          <a:off x="3657600" y="457200"/>
          <a:ext cx="1219200" cy="295275"/>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95250</xdr:rowOff>
    </xdr:from>
    <xdr:to>
      <xdr:col>5</xdr:col>
      <xdr:colOff>171450</xdr:colOff>
      <xdr:row>3</xdr:row>
      <xdr:rowOff>57150</xdr:rowOff>
    </xdr:to>
    <xdr:sp macro="" textlink="">
      <xdr:nvSpPr>
        <xdr:cNvPr id="4137" name="Text Box 5"/>
        <xdr:cNvSpPr txBox="1">
          <a:spLocks noChangeArrowheads="1"/>
        </xdr:cNvSpPr>
      </xdr:nvSpPr>
      <xdr:spPr bwMode="auto">
        <a:xfrm>
          <a:off x="4324350" y="457200"/>
          <a:ext cx="885825" cy="295275"/>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104775</xdr:rowOff>
    </xdr:from>
    <xdr:to>
      <xdr:col>3</xdr:col>
      <xdr:colOff>647700</xdr:colOff>
      <xdr:row>3</xdr:row>
      <xdr:rowOff>19050</xdr:rowOff>
    </xdr:to>
    <xdr:pic>
      <xdr:nvPicPr>
        <xdr:cNvPr id="516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42900"/>
          <a:ext cx="50006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aramond Gray">
      <a:majorFont>
        <a:latin typeface="Garamond"/>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mailto:INVOICES@NAS.EDU"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mailto:DSomerset@nas.edu" TargetMode="External"/><Relationship Id="rId7" Type="http://schemas.openxmlformats.org/officeDocument/2006/relationships/hyperlink" Target="mailto:aprzybocki@nas.edu" TargetMode="External"/><Relationship Id="rId2" Type="http://schemas.openxmlformats.org/officeDocument/2006/relationships/hyperlink" Target="mailto:ABailey@nas.edu" TargetMode="External"/><Relationship Id="rId1" Type="http://schemas.openxmlformats.org/officeDocument/2006/relationships/hyperlink" Target="mailto:aprzybocki@nas.edu" TargetMode="External"/><Relationship Id="rId6" Type="http://schemas.openxmlformats.org/officeDocument/2006/relationships/hyperlink" Target="mailto:accounts@nas.edu" TargetMode="External"/><Relationship Id="rId5" Type="http://schemas.openxmlformats.org/officeDocument/2006/relationships/hyperlink" Target="mailto:JHenson@nas.edu" TargetMode="External"/><Relationship Id="rId4" Type="http://schemas.openxmlformats.org/officeDocument/2006/relationships/hyperlink" Target="mailto:ECusicanqui@nas.edu"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INVOICES@NA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mailto:INVOICES@NAS.EDU"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hyperlink" Target="mailto:INVOICES@NA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195"/>
  <sheetViews>
    <sheetView workbookViewId="0">
      <pane ySplit="1" topLeftCell="A29" activePane="bottomLeft" state="frozen"/>
      <selection pane="bottomLeft" activeCell="D49" sqref="D49"/>
    </sheetView>
  </sheetViews>
  <sheetFormatPr defaultColWidth="9" defaultRowHeight="12.75" x14ac:dyDescent="0.2"/>
  <cols>
    <col min="1" max="1" width="45.140625" style="74" bestFit="1" customWidth="1"/>
    <col min="2" max="2" width="12.42578125" style="85" customWidth="1"/>
    <col min="3" max="3" width="9" style="74"/>
    <col min="4" max="4" width="80.7109375" style="74" customWidth="1"/>
    <col min="5" max="16384" width="9" style="74"/>
  </cols>
  <sheetData>
    <row r="1" spans="1:5" x14ac:dyDescent="0.2">
      <c r="A1" s="72" t="s">
        <v>465</v>
      </c>
      <c r="B1" s="73" t="s">
        <v>466</v>
      </c>
      <c r="D1" s="75" t="s">
        <v>113</v>
      </c>
    </row>
    <row r="2" spans="1:5" x14ac:dyDescent="0.2">
      <c r="A2" s="76" t="s">
        <v>502</v>
      </c>
      <c r="B2" s="78" t="s">
        <v>503</v>
      </c>
      <c r="D2" s="75"/>
    </row>
    <row r="3" spans="1:5" x14ac:dyDescent="0.2">
      <c r="A3" s="76" t="s">
        <v>114</v>
      </c>
      <c r="B3" s="77" t="s">
        <v>115</v>
      </c>
      <c r="D3" s="75"/>
    </row>
    <row r="4" spans="1:5" s="79" customFormat="1" x14ac:dyDescent="0.2">
      <c r="A4" s="76" t="s">
        <v>116</v>
      </c>
      <c r="B4" s="78" t="s">
        <v>117</v>
      </c>
      <c r="D4" s="76"/>
      <c r="E4" s="78"/>
    </row>
    <row r="5" spans="1:5" s="79" customFormat="1" x14ac:dyDescent="0.2">
      <c r="A5" s="76" t="s">
        <v>506</v>
      </c>
      <c r="B5" s="78" t="s">
        <v>118</v>
      </c>
      <c r="D5" s="76"/>
      <c r="E5" s="78"/>
    </row>
    <row r="6" spans="1:5" s="79" customFormat="1" x14ac:dyDescent="0.2">
      <c r="A6" s="79" t="s">
        <v>119</v>
      </c>
      <c r="B6" s="80" t="s">
        <v>120</v>
      </c>
      <c r="E6" s="80"/>
    </row>
    <row r="7" spans="1:5" s="79" customFormat="1" x14ac:dyDescent="0.2">
      <c r="A7" s="79" t="s">
        <v>121</v>
      </c>
      <c r="B7" s="80" t="s">
        <v>122</v>
      </c>
      <c r="E7" s="80"/>
    </row>
    <row r="8" spans="1:5" s="117" customFormat="1" x14ac:dyDescent="0.2">
      <c r="A8" s="117" t="s">
        <v>507</v>
      </c>
      <c r="B8" s="116" t="s">
        <v>508</v>
      </c>
      <c r="E8" s="116"/>
    </row>
    <row r="9" spans="1:5" s="79" customFormat="1" x14ac:dyDescent="0.2">
      <c r="A9" s="79" t="s">
        <v>123</v>
      </c>
      <c r="B9" s="80" t="s">
        <v>124</v>
      </c>
      <c r="E9" s="80"/>
    </row>
    <row r="10" spans="1:5" s="79" customFormat="1" x14ac:dyDescent="0.2">
      <c r="A10" s="79" t="s">
        <v>125</v>
      </c>
      <c r="B10" s="80" t="s">
        <v>126</v>
      </c>
      <c r="E10" s="80"/>
    </row>
    <row r="11" spans="1:5" s="79" customFormat="1" x14ac:dyDescent="0.2">
      <c r="A11" s="79" t="s">
        <v>127</v>
      </c>
      <c r="B11" s="80" t="s">
        <v>128</v>
      </c>
      <c r="E11" s="80"/>
    </row>
    <row r="12" spans="1:5" s="79" customFormat="1" x14ac:dyDescent="0.2">
      <c r="A12" s="79" t="s">
        <v>129</v>
      </c>
      <c r="B12" s="80" t="s">
        <v>130</v>
      </c>
      <c r="E12" s="80"/>
    </row>
    <row r="13" spans="1:5" s="79" customFormat="1" x14ac:dyDescent="0.2">
      <c r="A13" s="79" t="s">
        <v>131</v>
      </c>
      <c r="B13" s="80" t="s">
        <v>132</v>
      </c>
      <c r="E13" s="80"/>
    </row>
    <row r="14" spans="1:5" s="79" customFormat="1" x14ac:dyDescent="0.2">
      <c r="A14" s="79" t="s">
        <v>133</v>
      </c>
      <c r="B14" s="80" t="s">
        <v>134</v>
      </c>
      <c r="E14" s="80"/>
    </row>
    <row r="15" spans="1:5" s="79" customFormat="1" x14ac:dyDescent="0.2">
      <c r="A15" s="79" t="s">
        <v>135</v>
      </c>
      <c r="B15" s="80" t="s">
        <v>136</v>
      </c>
      <c r="E15" s="80"/>
    </row>
    <row r="16" spans="1:5" s="79" customFormat="1" x14ac:dyDescent="0.2">
      <c r="A16" s="79" t="s">
        <v>137</v>
      </c>
      <c r="B16" s="80" t="s">
        <v>138</v>
      </c>
      <c r="E16" s="80"/>
    </row>
    <row r="17" spans="1:5" s="79" customFormat="1" x14ac:dyDescent="0.2">
      <c r="A17" s="79" t="s">
        <v>139</v>
      </c>
      <c r="B17" s="80" t="s">
        <v>140</v>
      </c>
      <c r="E17" s="80"/>
    </row>
    <row r="18" spans="1:5" s="79" customFormat="1" x14ac:dyDescent="0.2">
      <c r="A18" s="79" t="s">
        <v>141</v>
      </c>
      <c r="B18" s="80" t="s">
        <v>142</v>
      </c>
      <c r="E18" s="80"/>
    </row>
    <row r="19" spans="1:5" s="79" customFormat="1" x14ac:dyDescent="0.2">
      <c r="A19" s="79" t="s">
        <v>509</v>
      </c>
      <c r="B19" s="81" t="s">
        <v>143</v>
      </c>
      <c r="E19" s="80"/>
    </row>
    <row r="20" spans="1:5" s="79" customFormat="1" x14ac:dyDescent="0.2">
      <c r="A20" s="79" t="s">
        <v>144</v>
      </c>
      <c r="B20" s="80" t="s">
        <v>145</v>
      </c>
      <c r="E20" s="80"/>
    </row>
    <row r="21" spans="1:5" s="79" customFormat="1" x14ac:dyDescent="0.2">
      <c r="A21" s="79" t="s">
        <v>146</v>
      </c>
      <c r="B21" s="80" t="s">
        <v>147</v>
      </c>
      <c r="E21" s="80"/>
    </row>
    <row r="22" spans="1:5" s="79" customFormat="1" x14ac:dyDescent="0.2">
      <c r="A22" s="79" t="s">
        <v>148</v>
      </c>
      <c r="B22" s="80" t="s">
        <v>149</v>
      </c>
      <c r="E22" s="80"/>
    </row>
    <row r="23" spans="1:5" s="79" customFormat="1" x14ac:dyDescent="0.2">
      <c r="A23" s="79" t="s">
        <v>150</v>
      </c>
      <c r="B23" s="80" t="s">
        <v>151</v>
      </c>
      <c r="E23" s="80"/>
    </row>
    <row r="24" spans="1:5" s="79" customFormat="1" x14ac:dyDescent="0.2">
      <c r="A24" s="79" t="s">
        <v>152</v>
      </c>
      <c r="B24" s="80" t="s">
        <v>153</v>
      </c>
      <c r="E24" s="80"/>
    </row>
    <row r="25" spans="1:5" s="79" customFormat="1" x14ac:dyDescent="0.2">
      <c r="A25" s="79" t="s">
        <v>154</v>
      </c>
      <c r="B25" s="80" t="s">
        <v>155</v>
      </c>
      <c r="E25" s="80"/>
    </row>
    <row r="26" spans="1:5" s="79" customFormat="1" x14ac:dyDescent="0.2">
      <c r="A26" s="79" t="s">
        <v>156</v>
      </c>
      <c r="B26" s="80" t="s">
        <v>157</v>
      </c>
      <c r="E26" s="80"/>
    </row>
    <row r="27" spans="1:5" s="79" customFormat="1" x14ac:dyDescent="0.2">
      <c r="A27" s="79" t="s">
        <v>158</v>
      </c>
      <c r="B27" s="80" t="s">
        <v>159</v>
      </c>
      <c r="E27" s="80"/>
    </row>
    <row r="28" spans="1:5" s="79" customFormat="1" x14ac:dyDescent="0.2">
      <c r="A28" s="79" t="s">
        <v>160</v>
      </c>
      <c r="B28" s="80" t="s">
        <v>161</v>
      </c>
      <c r="E28" s="80"/>
    </row>
    <row r="29" spans="1:5" s="79" customFormat="1" x14ac:dyDescent="0.2">
      <c r="A29" s="79" t="s">
        <v>162</v>
      </c>
      <c r="B29" s="80" t="s">
        <v>163</v>
      </c>
      <c r="E29" s="80"/>
    </row>
    <row r="30" spans="1:5" s="79" customFormat="1" x14ac:dyDescent="0.2">
      <c r="A30" s="117" t="s">
        <v>492</v>
      </c>
      <c r="B30" s="116" t="s">
        <v>493</v>
      </c>
      <c r="E30" s="80"/>
    </row>
    <row r="31" spans="1:5" s="79" customFormat="1" x14ac:dyDescent="0.2">
      <c r="A31" s="79" t="s">
        <v>164</v>
      </c>
      <c r="B31" s="80" t="s">
        <v>165</v>
      </c>
      <c r="E31" s="80"/>
    </row>
    <row r="32" spans="1:5" s="79" customFormat="1" x14ac:dyDescent="0.2">
      <c r="A32" s="79" t="s">
        <v>166</v>
      </c>
      <c r="B32" s="80" t="s">
        <v>167</v>
      </c>
      <c r="E32" s="80"/>
    </row>
    <row r="33" spans="1:5" s="79" customFormat="1" x14ac:dyDescent="0.2">
      <c r="A33" s="79" t="s">
        <v>168</v>
      </c>
      <c r="B33" s="80" t="s">
        <v>169</v>
      </c>
      <c r="E33" s="80"/>
    </row>
    <row r="34" spans="1:5" s="79" customFormat="1" x14ac:dyDescent="0.2">
      <c r="A34" s="79" t="s">
        <v>170</v>
      </c>
      <c r="B34" s="80" t="s">
        <v>171</v>
      </c>
      <c r="E34" s="80"/>
    </row>
    <row r="35" spans="1:5" s="79" customFormat="1" x14ac:dyDescent="0.2">
      <c r="A35" s="76" t="s">
        <v>172</v>
      </c>
      <c r="B35" s="78" t="s">
        <v>173</v>
      </c>
      <c r="D35" s="76"/>
      <c r="E35" s="78"/>
    </row>
    <row r="36" spans="1:5" s="79" customFormat="1" x14ac:dyDescent="0.2">
      <c r="A36" s="79" t="s">
        <v>174</v>
      </c>
      <c r="B36" s="80" t="s">
        <v>175</v>
      </c>
      <c r="E36" s="80"/>
    </row>
    <row r="37" spans="1:5" s="79" customFormat="1" x14ac:dyDescent="0.2">
      <c r="A37" s="76" t="s">
        <v>176</v>
      </c>
      <c r="B37" s="78" t="s">
        <v>177</v>
      </c>
      <c r="D37" s="76"/>
      <c r="E37" s="78"/>
    </row>
    <row r="38" spans="1:5" s="79" customFormat="1" x14ac:dyDescent="0.2">
      <c r="A38" s="79" t="s">
        <v>178</v>
      </c>
      <c r="B38" s="80" t="s">
        <v>179</v>
      </c>
      <c r="E38" s="80"/>
    </row>
    <row r="39" spans="1:5" s="79" customFormat="1" x14ac:dyDescent="0.2">
      <c r="A39" s="82" t="s">
        <v>180</v>
      </c>
      <c r="B39" s="83" t="s">
        <v>181</v>
      </c>
      <c r="D39" s="82"/>
      <c r="E39" s="83"/>
    </row>
    <row r="40" spans="1:5" s="79" customFormat="1" x14ac:dyDescent="0.2">
      <c r="A40" s="82" t="s">
        <v>182</v>
      </c>
      <c r="B40" s="83" t="s">
        <v>183</v>
      </c>
      <c r="D40" s="82"/>
      <c r="E40" s="83"/>
    </row>
    <row r="41" spans="1:5" s="79" customFormat="1" x14ac:dyDescent="0.2">
      <c r="A41" s="82" t="s">
        <v>184</v>
      </c>
      <c r="B41" s="83" t="s">
        <v>185</v>
      </c>
      <c r="D41" s="82"/>
      <c r="E41" s="83"/>
    </row>
    <row r="42" spans="1:5" s="79" customFormat="1" x14ac:dyDescent="0.2">
      <c r="A42" s="79" t="s">
        <v>186</v>
      </c>
      <c r="B42" s="80" t="s">
        <v>187</v>
      </c>
      <c r="E42" s="80"/>
    </row>
    <row r="43" spans="1:5" s="79" customFormat="1" x14ac:dyDescent="0.2">
      <c r="A43" s="79" t="s">
        <v>188</v>
      </c>
      <c r="B43" s="80" t="s">
        <v>189</v>
      </c>
      <c r="E43" s="80"/>
    </row>
    <row r="44" spans="1:5" s="79" customFormat="1" x14ac:dyDescent="0.2">
      <c r="A44" s="79" t="s">
        <v>190</v>
      </c>
      <c r="B44" s="80" t="s">
        <v>191</v>
      </c>
      <c r="E44" s="80"/>
    </row>
    <row r="45" spans="1:5" s="79" customFormat="1" x14ac:dyDescent="0.2">
      <c r="A45" s="79" t="s">
        <v>192</v>
      </c>
      <c r="B45" s="80" t="s">
        <v>193</v>
      </c>
      <c r="E45" s="80"/>
    </row>
    <row r="46" spans="1:5" s="79" customFormat="1" x14ac:dyDescent="0.2">
      <c r="A46" s="79" t="s">
        <v>194</v>
      </c>
      <c r="B46" s="80" t="s">
        <v>195</v>
      </c>
      <c r="E46" s="80"/>
    </row>
    <row r="47" spans="1:5" s="79" customFormat="1" x14ac:dyDescent="0.2">
      <c r="A47" s="82" t="s">
        <v>196</v>
      </c>
      <c r="B47" s="83" t="s">
        <v>197</v>
      </c>
      <c r="D47" s="82"/>
      <c r="E47" s="83"/>
    </row>
    <row r="48" spans="1:5" s="117" customFormat="1" x14ac:dyDescent="0.2">
      <c r="A48" s="82" t="s">
        <v>577</v>
      </c>
      <c r="B48" s="83" t="s">
        <v>579</v>
      </c>
      <c r="D48" s="82"/>
      <c r="E48" s="83"/>
    </row>
    <row r="49" spans="1:5" s="79" customFormat="1" x14ac:dyDescent="0.2">
      <c r="A49" s="79" t="s">
        <v>198</v>
      </c>
      <c r="B49" s="80" t="s">
        <v>199</v>
      </c>
      <c r="E49" s="80"/>
    </row>
    <row r="50" spans="1:5" s="79" customFormat="1" x14ac:dyDescent="0.2">
      <c r="A50" s="82" t="s">
        <v>200</v>
      </c>
      <c r="B50" s="83" t="s">
        <v>201</v>
      </c>
      <c r="D50" s="82"/>
      <c r="E50" s="83"/>
    </row>
    <row r="51" spans="1:5" s="117" customFormat="1" x14ac:dyDescent="0.2">
      <c r="A51" s="82" t="s">
        <v>564</v>
      </c>
      <c r="B51" s="83" t="s">
        <v>566</v>
      </c>
      <c r="D51" s="82"/>
      <c r="E51" s="83"/>
    </row>
    <row r="52" spans="1:5" s="79" customFormat="1" x14ac:dyDescent="0.2">
      <c r="A52" s="84" t="s">
        <v>202</v>
      </c>
      <c r="B52" s="85" t="s">
        <v>203</v>
      </c>
      <c r="C52" s="74"/>
      <c r="D52" s="84"/>
      <c r="E52" s="85"/>
    </row>
    <row r="53" spans="1:5" s="79" customFormat="1" x14ac:dyDescent="0.2">
      <c r="A53" s="84" t="s">
        <v>204</v>
      </c>
      <c r="B53" s="85" t="s">
        <v>205</v>
      </c>
      <c r="C53" s="74"/>
      <c r="D53" s="84"/>
      <c r="E53" s="85"/>
    </row>
    <row r="54" spans="1:5" s="79" customFormat="1" x14ac:dyDescent="0.2">
      <c r="A54" s="79" t="s">
        <v>206</v>
      </c>
      <c r="B54" s="80" t="s">
        <v>207</v>
      </c>
      <c r="E54" s="80"/>
    </row>
    <row r="55" spans="1:5" s="79" customFormat="1" x14ac:dyDescent="0.2">
      <c r="A55" s="79" t="s">
        <v>208</v>
      </c>
      <c r="B55" s="80" t="s">
        <v>209</v>
      </c>
      <c r="E55" s="80"/>
    </row>
    <row r="56" spans="1:5" s="79" customFormat="1" x14ac:dyDescent="0.2">
      <c r="A56" s="79" t="s">
        <v>210</v>
      </c>
      <c r="B56" s="80" t="s">
        <v>211</v>
      </c>
      <c r="E56" s="80"/>
    </row>
    <row r="57" spans="1:5" s="79" customFormat="1" x14ac:dyDescent="0.2">
      <c r="A57" s="79" t="s">
        <v>212</v>
      </c>
      <c r="B57" s="80" t="s">
        <v>213</v>
      </c>
      <c r="E57" s="80"/>
    </row>
    <row r="58" spans="1:5" s="79" customFormat="1" x14ac:dyDescent="0.2">
      <c r="A58" s="79" t="s">
        <v>214</v>
      </c>
      <c r="B58" s="80" t="s">
        <v>215</v>
      </c>
      <c r="E58" s="80"/>
    </row>
    <row r="59" spans="1:5" s="79" customFormat="1" x14ac:dyDescent="0.2">
      <c r="A59" s="79" t="s">
        <v>216</v>
      </c>
      <c r="B59" s="80" t="s">
        <v>217</v>
      </c>
      <c r="E59" s="80"/>
    </row>
    <row r="60" spans="1:5" s="79" customFormat="1" x14ac:dyDescent="0.2">
      <c r="A60" s="79" t="s">
        <v>218</v>
      </c>
      <c r="B60" s="80" t="s">
        <v>219</v>
      </c>
      <c r="E60" s="80"/>
    </row>
    <row r="61" spans="1:5" s="79" customFormat="1" x14ac:dyDescent="0.2">
      <c r="A61" s="79" t="s">
        <v>220</v>
      </c>
      <c r="B61" s="80" t="s">
        <v>221</v>
      </c>
      <c r="E61" s="80"/>
    </row>
    <row r="62" spans="1:5" s="79" customFormat="1" x14ac:dyDescent="0.2">
      <c r="A62" s="79" t="s">
        <v>222</v>
      </c>
      <c r="B62" s="80" t="s">
        <v>223</v>
      </c>
      <c r="E62" s="80"/>
    </row>
    <row r="63" spans="1:5" s="79" customFormat="1" x14ac:dyDescent="0.2">
      <c r="A63" s="76" t="s">
        <v>224</v>
      </c>
      <c r="B63" s="78" t="s">
        <v>225</v>
      </c>
      <c r="D63" s="76"/>
      <c r="E63" s="78"/>
    </row>
    <row r="64" spans="1:5" s="79" customFormat="1" x14ac:dyDescent="0.2">
      <c r="A64" s="76" t="s">
        <v>226</v>
      </c>
      <c r="B64" s="78" t="s">
        <v>227</v>
      </c>
      <c r="D64" s="76"/>
      <c r="E64" s="78"/>
    </row>
    <row r="65" spans="1:5" s="79" customFormat="1" x14ac:dyDescent="0.2">
      <c r="A65" s="76" t="s">
        <v>228</v>
      </c>
      <c r="B65" s="78" t="s">
        <v>229</v>
      </c>
      <c r="D65" s="76"/>
      <c r="E65" s="78"/>
    </row>
    <row r="66" spans="1:5" s="79" customFormat="1" x14ac:dyDescent="0.2">
      <c r="A66" s="76" t="s">
        <v>230</v>
      </c>
      <c r="B66" s="78" t="s">
        <v>231</v>
      </c>
      <c r="D66" s="76"/>
      <c r="E66" s="78"/>
    </row>
    <row r="67" spans="1:5" s="79" customFormat="1" x14ac:dyDescent="0.2">
      <c r="A67" s="76" t="s">
        <v>232</v>
      </c>
      <c r="B67" s="78" t="s">
        <v>233</v>
      </c>
      <c r="D67" s="76"/>
      <c r="E67" s="78"/>
    </row>
    <row r="68" spans="1:5" s="79" customFormat="1" x14ac:dyDescent="0.2">
      <c r="A68" s="76" t="s">
        <v>234</v>
      </c>
      <c r="B68" s="78" t="s">
        <v>235</v>
      </c>
      <c r="D68" s="76"/>
      <c r="E68" s="78"/>
    </row>
    <row r="69" spans="1:5" s="79" customFormat="1" x14ac:dyDescent="0.2">
      <c r="A69" s="76" t="s">
        <v>236</v>
      </c>
      <c r="B69" s="78" t="s">
        <v>237</v>
      </c>
      <c r="D69" s="76"/>
      <c r="E69" s="78"/>
    </row>
    <row r="70" spans="1:5" s="79" customFormat="1" x14ac:dyDescent="0.2">
      <c r="A70" s="76" t="s">
        <v>238</v>
      </c>
      <c r="B70" s="78" t="s">
        <v>239</v>
      </c>
      <c r="D70" s="76"/>
      <c r="E70" s="78"/>
    </row>
    <row r="71" spans="1:5" s="79" customFormat="1" x14ac:dyDescent="0.2">
      <c r="A71" s="76" t="s">
        <v>240</v>
      </c>
      <c r="B71" s="78" t="s">
        <v>241</v>
      </c>
      <c r="D71" s="76"/>
      <c r="E71" s="78"/>
    </row>
    <row r="72" spans="1:5" s="79" customFormat="1" x14ac:dyDescent="0.2">
      <c r="A72" s="79" t="s">
        <v>242</v>
      </c>
      <c r="B72" s="80" t="s">
        <v>243</v>
      </c>
      <c r="D72" s="86"/>
      <c r="E72" s="80"/>
    </row>
    <row r="73" spans="1:5" s="79" customFormat="1" x14ac:dyDescent="0.2">
      <c r="A73" s="79" t="s">
        <v>244</v>
      </c>
      <c r="B73" s="80" t="s">
        <v>245</v>
      </c>
      <c r="E73" s="80"/>
    </row>
    <row r="74" spans="1:5" s="117" customFormat="1" x14ac:dyDescent="0.2">
      <c r="A74" s="342" t="s">
        <v>562</v>
      </c>
      <c r="B74" s="343" t="s">
        <v>563</v>
      </c>
      <c r="E74" s="116"/>
    </row>
    <row r="75" spans="1:5" s="79" customFormat="1" x14ac:dyDescent="0.2">
      <c r="A75" s="79" t="s">
        <v>246</v>
      </c>
      <c r="B75" s="80" t="s">
        <v>247</v>
      </c>
      <c r="E75" s="80"/>
    </row>
    <row r="76" spans="1:5" s="79" customFormat="1" x14ac:dyDescent="0.2">
      <c r="A76" s="76" t="s">
        <v>248</v>
      </c>
      <c r="B76" s="78" t="s">
        <v>249</v>
      </c>
      <c r="D76" s="76"/>
      <c r="E76" s="78"/>
    </row>
    <row r="77" spans="1:5" s="79" customFormat="1" x14ac:dyDescent="0.2">
      <c r="A77" s="76" t="s">
        <v>250</v>
      </c>
      <c r="B77" s="78" t="s">
        <v>251</v>
      </c>
      <c r="D77" s="76"/>
      <c r="E77" s="78"/>
    </row>
    <row r="78" spans="1:5" s="79" customFormat="1" x14ac:dyDescent="0.2">
      <c r="A78" s="79" t="s">
        <v>252</v>
      </c>
      <c r="B78" s="80" t="s">
        <v>253</v>
      </c>
      <c r="E78" s="80"/>
    </row>
    <row r="79" spans="1:5" s="79" customFormat="1" x14ac:dyDescent="0.2">
      <c r="A79" s="79" t="s">
        <v>254</v>
      </c>
      <c r="B79" s="80" t="s">
        <v>255</v>
      </c>
      <c r="E79" s="80"/>
    </row>
    <row r="80" spans="1:5" s="79" customFormat="1" x14ac:dyDescent="0.2">
      <c r="A80" s="79" t="s">
        <v>256</v>
      </c>
      <c r="B80" s="80" t="s">
        <v>257</v>
      </c>
      <c r="E80" s="80"/>
    </row>
    <row r="81" spans="1:5" s="79" customFormat="1" x14ac:dyDescent="0.2">
      <c r="A81" s="84" t="s">
        <v>258</v>
      </c>
      <c r="B81" s="85" t="s">
        <v>259</v>
      </c>
      <c r="C81" s="74"/>
      <c r="D81" s="84"/>
      <c r="E81" s="85"/>
    </row>
    <row r="82" spans="1:5" s="117" customFormat="1" x14ac:dyDescent="0.2">
      <c r="A82" s="84" t="s">
        <v>570</v>
      </c>
      <c r="B82" s="85" t="s">
        <v>572</v>
      </c>
      <c r="C82" s="74"/>
      <c r="D82" s="84"/>
      <c r="E82" s="85"/>
    </row>
    <row r="83" spans="1:5" s="79" customFormat="1" x14ac:dyDescent="0.2">
      <c r="A83" s="84" t="s">
        <v>260</v>
      </c>
      <c r="B83" s="85" t="s">
        <v>261</v>
      </c>
      <c r="C83" s="74"/>
      <c r="D83" s="84"/>
      <c r="E83" s="85"/>
    </row>
    <row r="84" spans="1:5" s="79" customFormat="1" x14ac:dyDescent="0.2">
      <c r="A84" s="84" t="s">
        <v>262</v>
      </c>
      <c r="B84" s="85" t="s">
        <v>263</v>
      </c>
      <c r="C84" s="74"/>
      <c r="D84" s="84"/>
      <c r="E84" s="85"/>
    </row>
    <row r="85" spans="1:5" s="79" customFormat="1" x14ac:dyDescent="0.2">
      <c r="A85" s="76" t="s">
        <v>264</v>
      </c>
      <c r="B85" s="78" t="s">
        <v>265</v>
      </c>
      <c r="D85" s="76"/>
      <c r="E85" s="78"/>
    </row>
    <row r="86" spans="1:5" s="79" customFormat="1" x14ac:dyDescent="0.2">
      <c r="A86" s="76" t="s">
        <v>266</v>
      </c>
      <c r="B86" s="78" t="s">
        <v>267</v>
      </c>
      <c r="D86" s="76"/>
      <c r="E86" s="78"/>
    </row>
    <row r="87" spans="1:5" s="79" customFormat="1" x14ac:dyDescent="0.2">
      <c r="A87" s="76" t="s">
        <v>268</v>
      </c>
      <c r="B87" s="78" t="s">
        <v>269</v>
      </c>
      <c r="D87" s="76"/>
      <c r="E87" s="78"/>
    </row>
    <row r="88" spans="1:5" s="79" customFormat="1" x14ac:dyDescent="0.2">
      <c r="A88" s="76" t="s">
        <v>270</v>
      </c>
      <c r="B88" s="78" t="s">
        <v>271</v>
      </c>
      <c r="D88" s="76"/>
      <c r="E88" s="78"/>
    </row>
    <row r="89" spans="1:5" s="79" customFormat="1" x14ac:dyDescent="0.2">
      <c r="A89" s="76" t="s">
        <v>272</v>
      </c>
      <c r="B89" s="78" t="s">
        <v>273</v>
      </c>
      <c r="D89" s="76"/>
      <c r="E89" s="78"/>
    </row>
    <row r="90" spans="1:5" s="79" customFormat="1" x14ac:dyDescent="0.2">
      <c r="A90" s="76" t="s">
        <v>274</v>
      </c>
      <c r="B90" s="78" t="s">
        <v>275</v>
      </c>
      <c r="D90" s="76"/>
      <c r="E90" s="78"/>
    </row>
    <row r="91" spans="1:5" s="79" customFormat="1" x14ac:dyDescent="0.2">
      <c r="A91" s="87" t="s">
        <v>276</v>
      </c>
      <c r="B91" s="88" t="s">
        <v>277</v>
      </c>
      <c r="D91" s="87"/>
      <c r="E91" s="88"/>
    </row>
    <row r="92" spans="1:5" s="79" customFormat="1" x14ac:dyDescent="0.2">
      <c r="A92" s="89" t="s">
        <v>278</v>
      </c>
      <c r="B92" s="90" t="s">
        <v>279</v>
      </c>
      <c r="D92" s="89"/>
      <c r="E92" s="90"/>
    </row>
    <row r="93" spans="1:5" s="79" customFormat="1" x14ac:dyDescent="0.2">
      <c r="A93" s="89" t="s">
        <v>280</v>
      </c>
      <c r="B93" s="90" t="s">
        <v>281</v>
      </c>
      <c r="D93" s="89"/>
      <c r="E93" s="90"/>
    </row>
    <row r="94" spans="1:5" s="79" customFormat="1" x14ac:dyDescent="0.2">
      <c r="A94" s="89" t="s">
        <v>282</v>
      </c>
      <c r="B94" s="90" t="s">
        <v>283</v>
      </c>
      <c r="D94" s="89"/>
      <c r="E94" s="90"/>
    </row>
    <row r="95" spans="1:5" s="79" customFormat="1" x14ac:dyDescent="0.2">
      <c r="A95" s="89" t="s">
        <v>284</v>
      </c>
      <c r="B95" s="90" t="s">
        <v>285</v>
      </c>
      <c r="D95" s="89"/>
      <c r="E95" s="90"/>
    </row>
    <row r="96" spans="1:5" s="79" customFormat="1" x14ac:dyDescent="0.2">
      <c r="A96" s="89" t="s">
        <v>286</v>
      </c>
      <c r="B96" s="90" t="s">
        <v>287</v>
      </c>
      <c r="D96" s="89"/>
      <c r="E96" s="90"/>
    </row>
    <row r="97" spans="1:5" s="79" customFormat="1" x14ac:dyDescent="0.2">
      <c r="A97" s="89" t="s">
        <v>288</v>
      </c>
      <c r="B97" s="90" t="s">
        <v>289</v>
      </c>
      <c r="D97" s="89"/>
      <c r="E97" s="90"/>
    </row>
    <row r="98" spans="1:5" s="79" customFormat="1" x14ac:dyDescent="0.2">
      <c r="A98" s="89" t="s">
        <v>290</v>
      </c>
      <c r="B98" s="90" t="s">
        <v>291</v>
      </c>
      <c r="D98" s="89"/>
      <c r="E98" s="90"/>
    </row>
    <row r="99" spans="1:5" s="79" customFormat="1" x14ac:dyDescent="0.2">
      <c r="A99" s="89" t="s">
        <v>292</v>
      </c>
      <c r="B99" s="90" t="s">
        <v>293</v>
      </c>
      <c r="D99" s="89"/>
      <c r="E99" s="90"/>
    </row>
    <row r="100" spans="1:5" s="117" customFormat="1" x14ac:dyDescent="0.2">
      <c r="A100" s="89" t="s">
        <v>504</v>
      </c>
      <c r="B100" s="90" t="s">
        <v>505</v>
      </c>
      <c r="D100" s="89"/>
      <c r="E100" s="90"/>
    </row>
    <row r="101" spans="1:5" s="79" customFormat="1" x14ac:dyDescent="0.2">
      <c r="A101" s="89" t="s">
        <v>294</v>
      </c>
      <c r="B101" s="90" t="s">
        <v>295</v>
      </c>
      <c r="D101" s="89"/>
      <c r="E101" s="90"/>
    </row>
    <row r="102" spans="1:5" s="79" customFormat="1" x14ac:dyDescent="0.2">
      <c r="A102" s="89" t="s">
        <v>296</v>
      </c>
      <c r="B102" s="90" t="s">
        <v>297</v>
      </c>
      <c r="D102" s="89"/>
      <c r="E102" s="90"/>
    </row>
    <row r="103" spans="1:5" s="79" customFormat="1" x14ac:dyDescent="0.2">
      <c r="A103" s="89" t="s">
        <v>298</v>
      </c>
      <c r="B103" s="90" t="s">
        <v>299</v>
      </c>
      <c r="D103" s="76"/>
      <c r="E103" s="78"/>
    </row>
    <row r="104" spans="1:5" s="79" customFormat="1" x14ac:dyDescent="0.2">
      <c r="A104" s="89" t="s">
        <v>300</v>
      </c>
      <c r="B104" s="90" t="s">
        <v>301</v>
      </c>
      <c r="D104" s="76"/>
      <c r="E104" s="78"/>
    </row>
    <row r="105" spans="1:5" s="79" customFormat="1" x14ac:dyDescent="0.2">
      <c r="A105" s="91" t="s">
        <v>302</v>
      </c>
      <c r="B105" s="92" t="s">
        <v>303</v>
      </c>
      <c r="C105" s="74"/>
    </row>
    <row r="106" spans="1:5" s="79" customFormat="1" x14ac:dyDescent="0.2">
      <c r="A106" s="87" t="s">
        <v>304</v>
      </c>
      <c r="B106" s="88" t="s">
        <v>305</v>
      </c>
      <c r="D106" s="91"/>
      <c r="E106" s="92"/>
    </row>
    <row r="107" spans="1:5" s="79" customFormat="1" x14ac:dyDescent="0.2">
      <c r="A107" s="87" t="s">
        <v>306</v>
      </c>
      <c r="B107" s="88" t="s">
        <v>307</v>
      </c>
      <c r="D107" s="91"/>
      <c r="E107" s="92"/>
    </row>
    <row r="108" spans="1:5" s="79" customFormat="1" x14ac:dyDescent="0.2">
      <c r="A108" s="89" t="s">
        <v>308</v>
      </c>
      <c r="B108" s="90" t="s">
        <v>309</v>
      </c>
      <c r="D108" s="91"/>
      <c r="E108" s="92"/>
    </row>
    <row r="109" spans="1:5" s="79" customFormat="1" x14ac:dyDescent="0.2">
      <c r="A109" s="89" t="s">
        <v>310</v>
      </c>
      <c r="B109" s="90" t="s">
        <v>311</v>
      </c>
      <c r="D109" s="91"/>
      <c r="E109" s="92"/>
    </row>
    <row r="110" spans="1:5" s="79" customFormat="1" x14ac:dyDescent="0.2">
      <c r="A110" s="89" t="s">
        <v>312</v>
      </c>
      <c r="B110" s="90" t="s">
        <v>313</v>
      </c>
      <c r="D110" s="87"/>
      <c r="E110" s="88"/>
    </row>
    <row r="111" spans="1:5" s="79" customFormat="1" x14ac:dyDescent="0.2">
      <c r="A111" s="89" t="s">
        <v>314</v>
      </c>
      <c r="B111" s="90" t="s">
        <v>315</v>
      </c>
      <c r="D111" s="87"/>
      <c r="E111" s="88"/>
    </row>
    <row r="112" spans="1:5" s="79" customFormat="1" x14ac:dyDescent="0.2">
      <c r="A112" s="89" t="s">
        <v>316</v>
      </c>
      <c r="B112" s="90" t="s">
        <v>317</v>
      </c>
      <c r="D112" s="87"/>
      <c r="E112" s="88"/>
    </row>
    <row r="113" spans="1:5" s="79" customFormat="1" x14ac:dyDescent="0.2">
      <c r="A113" s="89" t="s">
        <v>318</v>
      </c>
      <c r="B113" s="90" t="s">
        <v>319</v>
      </c>
      <c r="D113" s="87"/>
      <c r="E113" s="88"/>
    </row>
    <row r="114" spans="1:5" s="79" customFormat="1" x14ac:dyDescent="0.2">
      <c r="A114" s="89" t="s">
        <v>320</v>
      </c>
      <c r="B114" s="90" t="s">
        <v>321</v>
      </c>
      <c r="D114" s="87"/>
      <c r="E114" s="88"/>
    </row>
    <row r="115" spans="1:5" s="79" customFormat="1" x14ac:dyDescent="0.2">
      <c r="A115" s="91" t="s">
        <v>322</v>
      </c>
      <c r="B115" s="93" t="s">
        <v>323</v>
      </c>
      <c r="C115" s="74"/>
      <c r="D115" s="89"/>
      <c r="E115" s="90"/>
    </row>
    <row r="116" spans="1:5" s="79" customFormat="1" x14ac:dyDescent="0.2">
      <c r="A116" s="91" t="s">
        <v>324</v>
      </c>
      <c r="B116" s="93" t="s">
        <v>325</v>
      </c>
      <c r="C116" s="74"/>
      <c r="D116" s="89"/>
      <c r="E116" s="90"/>
    </row>
    <row r="117" spans="1:5" s="79" customFormat="1" x14ac:dyDescent="0.2">
      <c r="A117" s="91" t="s">
        <v>326</v>
      </c>
      <c r="B117" s="93" t="s">
        <v>327</v>
      </c>
      <c r="C117" s="74"/>
      <c r="D117" s="89"/>
      <c r="E117" s="90"/>
    </row>
    <row r="118" spans="1:5" s="79" customFormat="1" x14ac:dyDescent="0.2">
      <c r="A118" s="91" t="s">
        <v>328</v>
      </c>
      <c r="B118" s="93" t="s">
        <v>329</v>
      </c>
      <c r="C118" s="74"/>
      <c r="D118" s="89"/>
      <c r="E118" s="90"/>
    </row>
    <row r="119" spans="1:5" s="79" customFormat="1" x14ac:dyDescent="0.2">
      <c r="A119" s="91" t="s">
        <v>330</v>
      </c>
      <c r="B119" s="93" t="s">
        <v>277</v>
      </c>
      <c r="C119" s="74"/>
      <c r="D119" s="89"/>
      <c r="E119" s="90"/>
    </row>
    <row r="120" spans="1:5" s="79" customFormat="1" x14ac:dyDescent="0.2">
      <c r="A120" s="87" t="s">
        <v>331</v>
      </c>
      <c r="B120" s="88" t="s">
        <v>332</v>
      </c>
      <c r="D120" s="91"/>
      <c r="E120" s="93"/>
    </row>
    <row r="121" spans="1:5" s="79" customFormat="1" x14ac:dyDescent="0.2">
      <c r="A121" s="87" t="s">
        <v>333</v>
      </c>
      <c r="B121" s="88" t="s">
        <v>334</v>
      </c>
      <c r="D121" s="91"/>
      <c r="E121" s="93"/>
    </row>
    <row r="122" spans="1:5" s="79" customFormat="1" x14ac:dyDescent="0.2">
      <c r="A122" s="87" t="s">
        <v>335</v>
      </c>
      <c r="B122" s="88" t="s">
        <v>336</v>
      </c>
      <c r="D122" s="91"/>
      <c r="E122" s="93"/>
    </row>
    <row r="123" spans="1:5" s="79" customFormat="1" x14ac:dyDescent="0.2">
      <c r="A123" s="87" t="s">
        <v>337</v>
      </c>
      <c r="B123" s="88" t="s">
        <v>338</v>
      </c>
      <c r="D123" s="91"/>
      <c r="E123" s="93"/>
    </row>
    <row r="124" spans="1:5" s="79" customFormat="1" x14ac:dyDescent="0.2">
      <c r="A124" s="87" t="s">
        <v>339</v>
      </c>
      <c r="B124" s="88" t="s">
        <v>340</v>
      </c>
      <c r="D124" s="87"/>
      <c r="E124" s="88"/>
    </row>
    <row r="125" spans="1:5" s="79" customFormat="1" x14ac:dyDescent="0.2">
      <c r="A125" s="89" t="s">
        <v>341</v>
      </c>
      <c r="B125" s="90" t="s">
        <v>342</v>
      </c>
      <c r="D125" s="87"/>
      <c r="E125" s="88"/>
    </row>
    <row r="126" spans="1:5" s="79" customFormat="1" x14ac:dyDescent="0.2">
      <c r="A126" s="89" t="s">
        <v>343</v>
      </c>
      <c r="B126" s="90" t="s">
        <v>344</v>
      </c>
      <c r="D126" s="87"/>
      <c r="E126" s="88"/>
    </row>
    <row r="127" spans="1:5" s="79" customFormat="1" x14ac:dyDescent="0.2">
      <c r="A127" s="87" t="s">
        <v>345</v>
      </c>
      <c r="B127" s="88" t="s">
        <v>346</v>
      </c>
      <c r="D127" s="87"/>
      <c r="E127" s="88"/>
    </row>
    <row r="128" spans="1:5" s="79" customFormat="1" x14ac:dyDescent="0.2">
      <c r="A128" s="87" t="s">
        <v>347</v>
      </c>
      <c r="B128" s="88" t="s">
        <v>348</v>
      </c>
      <c r="D128" s="87"/>
      <c r="E128" s="88"/>
    </row>
    <row r="129" spans="1:5" s="79" customFormat="1" x14ac:dyDescent="0.2">
      <c r="A129" s="87" t="s">
        <v>349</v>
      </c>
      <c r="B129" s="88" t="s">
        <v>350</v>
      </c>
      <c r="D129" s="87"/>
      <c r="E129" s="88"/>
    </row>
    <row r="130" spans="1:5" s="79" customFormat="1" x14ac:dyDescent="0.2">
      <c r="A130" s="87" t="s">
        <v>351</v>
      </c>
      <c r="B130" s="88" t="s">
        <v>352</v>
      </c>
      <c r="D130" s="89"/>
      <c r="E130" s="90"/>
    </row>
    <row r="131" spans="1:5" s="79" customFormat="1" x14ac:dyDescent="0.2">
      <c r="A131" s="89" t="s">
        <v>353</v>
      </c>
      <c r="B131" s="90" t="s">
        <v>354</v>
      </c>
      <c r="D131" s="87"/>
      <c r="E131" s="88"/>
    </row>
    <row r="132" spans="1:5" s="79" customFormat="1" x14ac:dyDescent="0.2">
      <c r="A132" s="89" t="s">
        <v>355</v>
      </c>
      <c r="B132" s="90" t="s">
        <v>356</v>
      </c>
      <c r="D132" s="87"/>
      <c r="E132" s="88"/>
    </row>
    <row r="133" spans="1:5" s="79" customFormat="1" x14ac:dyDescent="0.2">
      <c r="A133" s="89" t="s">
        <v>357</v>
      </c>
      <c r="B133" s="90" t="s">
        <v>358</v>
      </c>
      <c r="D133" s="87"/>
      <c r="E133" s="88"/>
    </row>
    <row r="134" spans="1:5" s="79" customFormat="1" x14ac:dyDescent="0.2">
      <c r="A134" s="87" t="s">
        <v>359</v>
      </c>
      <c r="B134" s="88" t="s">
        <v>360</v>
      </c>
      <c r="D134" s="89"/>
      <c r="E134" s="90"/>
    </row>
    <row r="135" spans="1:5" s="79" customFormat="1" x14ac:dyDescent="0.2">
      <c r="A135" s="87" t="s">
        <v>361</v>
      </c>
      <c r="B135" s="88" t="s">
        <v>362</v>
      </c>
      <c r="D135" s="89"/>
      <c r="E135" s="90"/>
    </row>
    <row r="136" spans="1:5" s="79" customFormat="1" x14ac:dyDescent="0.2">
      <c r="A136" s="91" t="s">
        <v>363</v>
      </c>
      <c r="B136" s="92" t="s">
        <v>364</v>
      </c>
      <c r="D136" s="89"/>
      <c r="E136" s="90"/>
    </row>
    <row r="137" spans="1:5" s="79" customFormat="1" x14ac:dyDescent="0.2">
      <c r="A137" s="87" t="s">
        <v>365</v>
      </c>
      <c r="B137" s="88" t="s">
        <v>366</v>
      </c>
      <c r="D137" s="87"/>
      <c r="E137" s="88"/>
    </row>
    <row r="138" spans="1:5" s="79" customFormat="1" x14ac:dyDescent="0.2">
      <c r="A138" s="87" t="s">
        <v>367</v>
      </c>
      <c r="B138" s="88" t="s">
        <v>368</v>
      </c>
      <c r="D138" s="87"/>
      <c r="E138" s="88"/>
    </row>
    <row r="139" spans="1:5" s="79" customFormat="1" x14ac:dyDescent="0.2">
      <c r="A139" s="87" t="s">
        <v>369</v>
      </c>
      <c r="B139" s="88" t="s">
        <v>370</v>
      </c>
      <c r="D139" s="87"/>
      <c r="E139" s="88"/>
    </row>
    <row r="140" spans="1:5" s="79" customFormat="1" x14ac:dyDescent="0.2">
      <c r="A140" s="87" t="s">
        <v>371</v>
      </c>
      <c r="B140" s="88" t="s">
        <v>372</v>
      </c>
      <c r="D140" s="87"/>
      <c r="E140" s="88"/>
    </row>
    <row r="141" spans="1:5" s="79" customFormat="1" x14ac:dyDescent="0.2">
      <c r="A141" s="87" t="s">
        <v>373</v>
      </c>
      <c r="B141" s="88" t="s">
        <v>374</v>
      </c>
      <c r="D141" s="87"/>
      <c r="E141" s="88"/>
    </row>
    <row r="142" spans="1:5" s="79" customFormat="1" x14ac:dyDescent="0.2">
      <c r="A142" s="87" t="s">
        <v>375</v>
      </c>
      <c r="B142" s="88" t="s">
        <v>376</v>
      </c>
      <c r="D142" s="87"/>
      <c r="E142" s="88"/>
    </row>
    <row r="143" spans="1:5" s="79" customFormat="1" x14ac:dyDescent="0.2">
      <c r="A143" s="87" t="s">
        <v>377</v>
      </c>
      <c r="B143" s="88" t="s">
        <v>378</v>
      </c>
      <c r="D143" s="87"/>
      <c r="E143" s="88"/>
    </row>
    <row r="144" spans="1:5" s="79" customFormat="1" x14ac:dyDescent="0.2">
      <c r="A144" s="87" t="s">
        <v>379</v>
      </c>
      <c r="B144" s="88" t="s">
        <v>380</v>
      </c>
      <c r="D144" s="87"/>
      <c r="E144" s="88"/>
    </row>
    <row r="145" spans="1:5" s="117" customFormat="1" x14ac:dyDescent="0.2">
      <c r="A145" s="87" t="s">
        <v>571</v>
      </c>
      <c r="B145" s="88" t="s">
        <v>574</v>
      </c>
      <c r="D145" s="87"/>
      <c r="E145" s="88"/>
    </row>
    <row r="146" spans="1:5" s="79" customFormat="1" x14ac:dyDescent="0.2">
      <c r="A146" s="87" t="s">
        <v>381</v>
      </c>
      <c r="B146" s="88" t="s">
        <v>382</v>
      </c>
      <c r="D146" s="87"/>
      <c r="E146" s="88"/>
    </row>
    <row r="147" spans="1:5" s="79" customFormat="1" x14ac:dyDescent="0.2">
      <c r="A147" s="87" t="s">
        <v>383</v>
      </c>
      <c r="B147" s="88" t="s">
        <v>384</v>
      </c>
      <c r="D147" s="87"/>
      <c r="E147" s="88"/>
    </row>
    <row r="148" spans="1:5" s="79" customFormat="1" x14ac:dyDescent="0.2">
      <c r="A148" s="87" t="s">
        <v>385</v>
      </c>
      <c r="B148" s="88" t="s">
        <v>386</v>
      </c>
      <c r="D148" s="87"/>
      <c r="E148" s="88"/>
    </row>
    <row r="149" spans="1:5" s="79" customFormat="1" x14ac:dyDescent="0.2">
      <c r="A149" s="87" t="s">
        <v>387</v>
      </c>
      <c r="B149" s="88" t="s">
        <v>388</v>
      </c>
      <c r="D149" s="87"/>
      <c r="E149" s="88"/>
    </row>
    <row r="150" spans="1:5" s="79" customFormat="1" x14ac:dyDescent="0.2">
      <c r="A150" s="89" t="s">
        <v>389</v>
      </c>
      <c r="B150" s="90" t="s">
        <v>390</v>
      </c>
      <c r="D150" s="87"/>
      <c r="E150" s="88"/>
    </row>
    <row r="151" spans="1:5" s="79" customFormat="1" x14ac:dyDescent="0.2">
      <c r="A151" s="89" t="s">
        <v>391</v>
      </c>
      <c r="B151" s="90" t="s">
        <v>392</v>
      </c>
      <c r="D151" s="89"/>
      <c r="E151" s="90"/>
    </row>
    <row r="152" spans="1:5" s="79" customFormat="1" x14ac:dyDescent="0.2">
      <c r="A152" s="89" t="s">
        <v>393</v>
      </c>
      <c r="B152" s="90" t="s">
        <v>394</v>
      </c>
      <c r="D152" s="89"/>
      <c r="E152" s="90"/>
    </row>
    <row r="153" spans="1:5" s="117" customFormat="1" x14ac:dyDescent="0.2">
      <c r="A153" s="89" t="s">
        <v>567</v>
      </c>
      <c r="B153" s="90" t="s">
        <v>568</v>
      </c>
      <c r="D153" s="89"/>
      <c r="E153" s="90"/>
    </row>
    <row r="154" spans="1:5" s="79" customFormat="1" x14ac:dyDescent="0.2">
      <c r="A154" s="89" t="s">
        <v>395</v>
      </c>
      <c r="B154" s="90" t="s">
        <v>396</v>
      </c>
      <c r="D154" s="89"/>
      <c r="E154" s="90"/>
    </row>
    <row r="155" spans="1:5" s="79" customFormat="1" x14ac:dyDescent="0.2">
      <c r="A155" s="87" t="s">
        <v>397</v>
      </c>
      <c r="B155" s="88" t="s">
        <v>398</v>
      </c>
      <c r="D155" s="89"/>
      <c r="E155" s="90"/>
    </row>
    <row r="156" spans="1:5" s="79" customFormat="1" x14ac:dyDescent="0.2">
      <c r="A156" s="87" t="s">
        <v>399</v>
      </c>
      <c r="B156" s="88" t="s">
        <v>400</v>
      </c>
      <c r="D156" s="89"/>
      <c r="E156" s="90"/>
    </row>
    <row r="157" spans="1:5" s="117" customFormat="1" x14ac:dyDescent="0.2">
      <c r="A157" s="87" t="s">
        <v>565</v>
      </c>
      <c r="B157" s="88" t="s">
        <v>566</v>
      </c>
      <c r="D157" s="89"/>
      <c r="E157" s="90"/>
    </row>
    <row r="158" spans="1:5" s="79" customFormat="1" x14ac:dyDescent="0.2">
      <c r="A158" s="87" t="s">
        <v>401</v>
      </c>
      <c r="B158" s="88" t="s">
        <v>402</v>
      </c>
      <c r="D158" s="89"/>
      <c r="E158" s="90"/>
    </row>
    <row r="159" spans="1:5" s="79" customFormat="1" x14ac:dyDescent="0.2">
      <c r="A159" s="89" t="s">
        <v>403</v>
      </c>
      <c r="B159" s="90" t="s">
        <v>404</v>
      </c>
      <c r="D159" s="87"/>
      <c r="E159" s="88"/>
    </row>
    <row r="160" spans="1:5" s="79" customFormat="1" x14ac:dyDescent="0.2">
      <c r="A160" s="89" t="s">
        <v>405</v>
      </c>
      <c r="B160" s="90" t="s">
        <v>406</v>
      </c>
      <c r="D160" s="87"/>
      <c r="E160" s="88"/>
    </row>
    <row r="161" spans="1:6" s="79" customFormat="1" x14ac:dyDescent="0.2">
      <c r="A161" s="91" t="s">
        <v>407</v>
      </c>
      <c r="B161" s="92" t="s">
        <v>408</v>
      </c>
      <c r="D161" s="89"/>
      <c r="E161" s="90"/>
    </row>
    <row r="162" spans="1:6" s="79" customFormat="1" x14ac:dyDescent="0.2">
      <c r="A162" s="91" t="s">
        <v>409</v>
      </c>
      <c r="B162" s="92" t="s">
        <v>410</v>
      </c>
      <c r="D162" s="89"/>
      <c r="E162" s="90"/>
    </row>
    <row r="163" spans="1:6" s="79" customFormat="1" x14ac:dyDescent="0.2">
      <c r="A163" s="91" t="s">
        <v>411</v>
      </c>
      <c r="B163" s="92" t="s">
        <v>412</v>
      </c>
      <c r="D163" s="89"/>
      <c r="E163" s="90"/>
    </row>
    <row r="164" spans="1:6" s="79" customFormat="1" x14ac:dyDescent="0.2">
      <c r="A164" s="91" t="s">
        <v>413</v>
      </c>
      <c r="B164" s="92" t="s">
        <v>414</v>
      </c>
      <c r="D164" s="89"/>
      <c r="E164" s="90"/>
    </row>
    <row r="165" spans="1:6" s="79" customFormat="1" x14ac:dyDescent="0.2">
      <c r="A165" s="91" t="s">
        <v>415</v>
      </c>
      <c r="B165" s="92" t="s">
        <v>416</v>
      </c>
      <c r="D165" s="89"/>
      <c r="E165" s="90"/>
    </row>
    <row r="166" spans="1:6" s="79" customFormat="1" x14ac:dyDescent="0.2">
      <c r="A166" s="91" t="s">
        <v>417</v>
      </c>
      <c r="B166" s="92" t="s">
        <v>418</v>
      </c>
      <c r="D166" s="89"/>
      <c r="E166" s="90"/>
    </row>
    <row r="167" spans="1:6" s="117" customFormat="1" x14ac:dyDescent="0.2">
      <c r="A167" s="288" t="s">
        <v>558</v>
      </c>
      <c r="B167" s="289" t="s">
        <v>559</v>
      </c>
      <c r="D167" s="89"/>
      <c r="E167" s="90"/>
    </row>
    <row r="168" spans="1:6" s="79" customFormat="1" x14ac:dyDescent="0.2">
      <c r="A168" s="87" t="s">
        <v>419</v>
      </c>
      <c r="B168" s="88" t="s">
        <v>420</v>
      </c>
      <c r="D168" s="91"/>
      <c r="E168" s="92"/>
    </row>
    <row r="169" spans="1:6" s="79" customFormat="1" x14ac:dyDescent="0.2">
      <c r="A169" s="87" t="s">
        <v>421</v>
      </c>
      <c r="B169" s="88" t="s">
        <v>422</v>
      </c>
      <c r="D169" s="87"/>
      <c r="E169" s="88"/>
    </row>
    <row r="170" spans="1:6" s="79" customFormat="1" x14ac:dyDescent="0.2">
      <c r="A170" s="82" t="s">
        <v>423</v>
      </c>
      <c r="B170" s="83" t="s">
        <v>424</v>
      </c>
      <c r="D170" s="87"/>
      <c r="E170" s="88"/>
    </row>
    <row r="171" spans="1:6" x14ac:dyDescent="0.2">
      <c r="A171" s="82" t="s">
        <v>425</v>
      </c>
      <c r="B171" s="83" t="s">
        <v>426</v>
      </c>
      <c r="C171" s="79"/>
      <c r="D171" s="87"/>
      <c r="E171" s="88"/>
      <c r="F171" s="79"/>
    </row>
    <row r="172" spans="1:6" x14ac:dyDescent="0.2">
      <c r="A172" s="82" t="s">
        <v>575</v>
      </c>
      <c r="B172" s="83" t="s">
        <v>576</v>
      </c>
      <c r="C172" s="117"/>
      <c r="D172" s="87"/>
      <c r="E172" s="88"/>
      <c r="F172" s="117"/>
    </row>
    <row r="173" spans="1:6" x14ac:dyDescent="0.2">
      <c r="A173" s="82" t="s">
        <v>427</v>
      </c>
      <c r="B173" s="83" t="s">
        <v>428</v>
      </c>
      <c r="C173" s="79"/>
      <c r="D173" s="87"/>
      <c r="E173" s="88"/>
      <c r="F173" s="79"/>
    </row>
    <row r="174" spans="1:6" x14ac:dyDescent="0.2">
      <c r="A174" s="82" t="s">
        <v>429</v>
      </c>
      <c r="B174" s="83" t="s">
        <v>430</v>
      </c>
      <c r="C174" s="79"/>
      <c r="D174" s="87"/>
      <c r="E174" s="88"/>
      <c r="F174" s="79"/>
    </row>
    <row r="175" spans="1:6" x14ac:dyDescent="0.2">
      <c r="A175" s="82" t="s">
        <v>560</v>
      </c>
      <c r="B175" s="83" t="s">
        <v>561</v>
      </c>
      <c r="C175" s="117"/>
      <c r="D175" s="82"/>
      <c r="E175" s="83"/>
      <c r="F175" s="117"/>
    </row>
    <row r="176" spans="1:6" x14ac:dyDescent="0.2">
      <c r="A176" s="76" t="s">
        <v>431</v>
      </c>
      <c r="B176" s="78" t="s">
        <v>432</v>
      </c>
      <c r="C176" s="79"/>
      <c r="D176" s="82"/>
      <c r="E176" s="83"/>
      <c r="F176" s="79"/>
    </row>
    <row r="177" spans="1:6" x14ac:dyDescent="0.2">
      <c r="A177" s="76" t="s">
        <v>433</v>
      </c>
      <c r="B177" s="78" t="s">
        <v>434</v>
      </c>
      <c r="C177" s="79"/>
      <c r="D177" s="82"/>
      <c r="E177" s="83"/>
      <c r="F177" s="79"/>
    </row>
    <row r="178" spans="1:6" x14ac:dyDescent="0.2">
      <c r="A178" s="76" t="s">
        <v>435</v>
      </c>
      <c r="B178" s="78" t="s">
        <v>436</v>
      </c>
      <c r="C178" s="79"/>
      <c r="D178" s="82"/>
      <c r="E178" s="83"/>
      <c r="F178" s="79"/>
    </row>
    <row r="179" spans="1:6" x14ac:dyDescent="0.2">
      <c r="A179" s="76" t="s">
        <v>437</v>
      </c>
      <c r="B179" s="78" t="s">
        <v>438</v>
      </c>
      <c r="C179" s="79"/>
      <c r="D179" s="82"/>
      <c r="E179" s="83"/>
      <c r="F179" s="79"/>
    </row>
    <row r="180" spans="1:6" x14ac:dyDescent="0.2">
      <c r="A180" s="76" t="s">
        <v>439</v>
      </c>
      <c r="B180" s="78" t="s">
        <v>440</v>
      </c>
      <c r="C180" s="79"/>
      <c r="D180" s="82"/>
      <c r="E180" s="83"/>
      <c r="F180" s="79"/>
    </row>
    <row r="181" spans="1:6" x14ac:dyDescent="0.2">
      <c r="A181" s="76" t="s">
        <v>441</v>
      </c>
      <c r="B181" s="78" t="s">
        <v>442</v>
      </c>
      <c r="C181" s="79"/>
      <c r="D181" s="82"/>
      <c r="E181" s="83"/>
      <c r="F181" s="79"/>
    </row>
    <row r="182" spans="1:6" x14ac:dyDescent="0.2">
      <c r="A182" s="76" t="s">
        <v>443</v>
      </c>
      <c r="B182" s="78" t="s">
        <v>444</v>
      </c>
      <c r="C182" s="79"/>
      <c r="D182" s="82"/>
      <c r="E182" s="83"/>
      <c r="F182" s="79"/>
    </row>
    <row r="183" spans="1:6" x14ac:dyDescent="0.2">
      <c r="A183" s="76" t="s">
        <v>445</v>
      </c>
      <c r="B183" s="78" t="s">
        <v>446</v>
      </c>
      <c r="C183" s="79"/>
      <c r="D183" s="82"/>
      <c r="E183" s="83"/>
      <c r="F183" s="79"/>
    </row>
    <row r="184" spans="1:6" x14ac:dyDescent="0.2">
      <c r="A184" s="76" t="s">
        <v>556</v>
      </c>
      <c r="B184" s="78" t="s">
        <v>557</v>
      </c>
      <c r="C184" s="117"/>
      <c r="D184" s="82"/>
      <c r="E184" s="83"/>
      <c r="F184" s="117"/>
    </row>
    <row r="185" spans="1:6" x14ac:dyDescent="0.2">
      <c r="A185" s="76" t="s">
        <v>447</v>
      </c>
      <c r="B185" s="78" t="s">
        <v>448</v>
      </c>
      <c r="C185" s="79"/>
      <c r="D185" s="82"/>
      <c r="E185" s="83"/>
      <c r="F185" s="79"/>
    </row>
    <row r="186" spans="1:6" x14ac:dyDescent="0.2">
      <c r="A186" s="76" t="s">
        <v>449</v>
      </c>
      <c r="B186" s="78" t="s">
        <v>448</v>
      </c>
      <c r="C186" s="79"/>
      <c r="D186" s="82"/>
      <c r="E186" s="83"/>
      <c r="F186" s="79"/>
    </row>
    <row r="187" spans="1:6" x14ac:dyDescent="0.2">
      <c r="A187" s="76" t="s">
        <v>450</v>
      </c>
      <c r="B187" s="78" t="s">
        <v>451</v>
      </c>
      <c r="C187" s="79"/>
      <c r="D187" s="82"/>
      <c r="E187" s="83"/>
      <c r="F187" s="79"/>
    </row>
    <row r="188" spans="1:6" x14ac:dyDescent="0.2">
      <c r="A188" s="76" t="s">
        <v>452</v>
      </c>
      <c r="B188" s="78" t="s">
        <v>453</v>
      </c>
      <c r="C188" s="79"/>
      <c r="D188" s="82"/>
      <c r="E188" s="83"/>
      <c r="F188" s="79"/>
    </row>
    <row r="189" spans="1:6" x14ac:dyDescent="0.2">
      <c r="A189" s="82" t="s">
        <v>454</v>
      </c>
      <c r="B189" s="80" t="s">
        <v>455</v>
      </c>
      <c r="C189" s="79"/>
      <c r="D189" s="76"/>
      <c r="E189" s="78"/>
      <c r="F189" s="79"/>
    </row>
    <row r="190" spans="1:6" x14ac:dyDescent="0.2">
      <c r="A190" s="82" t="s">
        <v>456</v>
      </c>
      <c r="B190" s="80" t="s">
        <v>457</v>
      </c>
      <c r="C190" s="79"/>
      <c r="D190" s="76"/>
      <c r="E190" s="78"/>
      <c r="F190" s="79"/>
    </row>
    <row r="191" spans="1:6" x14ac:dyDescent="0.2">
      <c r="A191" s="82" t="s">
        <v>458</v>
      </c>
      <c r="B191" s="80" t="s">
        <v>459</v>
      </c>
      <c r="C191" s="79"/>
      <c r="D191" s="82"/>
      <c r="E191" s="80"/>
      <c r="F191" s="79"/>
    </row>
    <row r="192" spans="1:6" x14ac:dyDescent="0.2">
      <c r="A192" s="82" t="s">
        <v>569</v>
      </c>
      <c r="B192" s="116" t="s">
        <v>573</v>
      </c>
      <c r="C192" s="117"/>
      <c r="D192" s="82"/>
      <c r="E192" s="116"/>
      <c r="F192" s="117"/>
    </row>
    <row r="193" spans="1:6" x14ac:dyDescent="0.2">
      <c r="A193" s="82" t="s">
        <v>460</v>
      </c>
      <c r="B193" s="80" t="s">
        <v>461</v>
      </c>
      <c r="C193" s="79"/>
      <c r="D193" s="82"/>
      <c r="E193" s="80"/>
      <c r="F193" s="79"/>
    </row>
    <row r="194" spans="1:6" x14ac:dyDescent="0.2">
      <c r="A194" s="82" t="s">
        <v>462</v>
      </c>
      <c r="B194" s="80" t="s">
        <v>463</v>
      </c>
      <c r="D194" s="82"/>
      <c r="E194" s="80"/>
      <c r="F194" s="79"/>
    </row>
    <row r="195" spans="1:6" x14ac:dyDescent="0.2">
      <c r="D195" s="82"/>
      <c r="E195" s="80"/>
      <c r="F195" s="7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H47"/>
  <sheetViews>
    <sheetView showGridLines="0" showZeros="0" zoomScaleNormal="100" workbookViewId="0">
      <selection activeCell="B20" sqref="B20:C20"/>
    </sheetView>
  </sheetViews>
  <sheetFormatPr defaultRowHeight="12.75" x14ac:dyDescent="0.2"/>
  <cols>
    <col min="1" max="1" width="12.7109375" style="2" customWidth="1"/>
    <col min="2" max="2" width="15.7109375" style="2" customWidth="1"/>
    <col min="3" max="3" width="25.7109375" style="2" customWidth="1"/>
    <col min="4" max="5" width="10.7109375" style="2" customWidth="1"/>
    <col min="6" max="6" width="16.7109375" style="2" customWidth="1"/>
    <col min="7" max="16384" width="9.140625" style="2"/>
  </cols>
  <sheetData>
    <row r="1" spans="1:8" s="113" customFormat="1" ht="18.75" customHeight="1" x14ac:dyDescent="0.3">
      <c r="A1" s="110"/>
      <c r="B1" s="111"/>
      <c r="C1" s="111"/>
      <c r="D1" s="112"/>
      <c r="E1" s="112"/>
      <c r="F1" s="112" t="s">
        <v>472</v>
      </c>
    </row>
    <row r="2" spans="1:8" s="1" customFormat="1" ht="9.9499999999999993" customHeight="1" x14ac:dyDescent="0.2">
      <c r="A2" s="3"/>
      <c r="B2" s="4"/>
      <c r="C2" s="4"/>
      <c r="D2" s="4"/>
    </row>
    <row r="3" spans="1:8" s="1" customFormat="1" ht="26.25" x14ac:dyDescent="0.2">
      <c r="A3" s="412" t="str">
        <f>'Vendor Information Form'!$B$3</f>
        <v>ABC Company</v>
      </c>
      <c r="B3" s="413"/>
      <c r="C3" s="413"/>
      <c r="D3" s="413"/>
      <c r="E3" s="413"/>
      <c r="F3" s="414"/>
    </row>
    <row r="4" spans="1:8" s="5" customFormat="1" ht="8.4499999999999993" customHeight="1" x14ac:dyDescent="0.2">
      <c r="A4" s="411"/>
      <c r="B4" s="411"/>
      <c r="C4" s="411"/>
      <c r="D4" s="411"/>
      <c r="E4" s="411"/>
      <c r="F4" s="411"/>
    </row>
    <row r="5" spans="1:8" s="5" customFormat="1" ht="14.1" customHeight="1" x14ac:dyDescent="0.2">
      <c r="A5" s="388" t="str">
        <f>'Vendor Information Form'!$B$5</f>
        <v>One Street</v>
      </c>
      <c r="B5" s="387"/>
      <c r="C5" s="29"/>
      <c r="D5" s="6"/>
      <c r="E5" s="7" t="s">
        <v>2</v>
      </c>
      <c r="F5" s="120">
        <f>'Vendor Information Form'!$B$19</f>
        <v>0</v>
      </c>
    </row>
    <row r="6" spans="1:8" s="5" customFormat="1" ht="14.1" customHeight="1" x14ac:dyDescent="0.2">
      <c r="A6" s="388" t="str">
        <f>'Vendor Information Form'!$B$6</f>
        <v>Washington, DC 20001</v>
      </c>
      <c r="B6" s="387"/>
      <c r="C6" s="29"/>
      <c r="D6" s="6"/>
      <c r="E6" s="7" t="s">
        <v>11</v>
      </c>
      <c r="F6" s="121">
        <f>'Vendor Information Form'!$B$20</f>
        <v>0</v>
      </c>
    </row>
    <row r="7" spans="1:8" s="5" customFormat="1" ht="14.1" customHeight="1" x14ac:dyDescent="0.2">
      <c r="A7" s="388" t="str">
        <f>'Vendor Information Form'!$B$7</f>
        <v>John Doe</v>
      </c>
      <c r="B7" s="388"/>
      <c r="C7" s="29"/>
      <c r="D7" s="6"/>
      <c r="E7" s="6"/>
      <c r="F7" s="20"/>
    </row>
    <row r="8" spans="1:8" s="5" customFormat="1" ht="14.1" customHeight="1" x14ac:dyDescent="0.2">
      <c r="A8" s="389">
        <f>'Vendor Information Form'!$B$8</f>
        <v>1234567890</v>
      </c>
      <c r="B8" s="389"/>
      <c r="C8" s="29"/>
      <c r="D8" s="6"/>
      <c r="E8" s="7" t="s">
        <v>89</v>
      </c>
      <c r="F8" s="54" t="str">
        <f>'Vendor Information Form'!$B$14</f>
        <v>SUB0000###</v>
      </c>
    </row>
    <row r="9" spans="1:8" s="5" customFormat="1" ht="14.1" customHeight="1" x14ac:dyDescent="0.2">
      <c r="A9" s="387" t="str">
        <f>'Vendor Information Form'!$B$9</f>
        <v>abc@gmail.com</v>
      </c>
      <c r="B9" s="387"/>
      <c r="C9" s="387"/>
      <c r="E9" s="7" t="s">
        <v>31</v>
      </c>
      <c r="F9" s="54" t="str">
        <f>'Vendor Information Form'!$B$15</f>
        <v>xxCRP ##-##</v>
      </c>
    </row>
    <row r="10" spans="1:8" s="67" customFormat="1" ht="14.1" customHeight="1" x14ac:dyDescent="0.2">
      <c r="E10" s="68"/>
      <c r="F10" s="54"/>
    </row>
    <row r="11" spans="1:8" s="5" customFormat="1" ht="14.1" customHeight="1" x14ac:dyDescent="0.2">
      <c r="A11" s="8" t="s">
        <v>9</v>
      </c>
      <c r="B11" s="6" t="s">
        <v>8</v>
      </c>
      <c r="C11" s="53">
        <f>'Vendor Information Form'!$B$11</f>
        <v>905</v>
      </c>
    </row>
    <row r="12" spans="1:8" s="5" customFormat="1" ht="14.1" customHeight="1" x14ac:dyDescent="0.2">
      <c r="B12" s="54" t="str">
        <f>'Vendor Information Form'!$B$12</f>
        <v>Dan Somerset</v>
      </c>
      <c r="C12" s="20"/>
      <c r="D12" s="422" t="s">
        <v>7</v>
      </c>
      <c r="E12" s="422"/>
      <c r="F12" s="422"/>
    </row>
    <row r="13" spans="1:8" s="5" customFormat="1" ht="14.1" customHeight="1" x14ac:dyDescent="0.2">
      <c r="B13" s="6" t="s">
        <v>41</v>
      </c>
      <c r="C13" s="6"/>
      <c r="D13" s="6"/>
      <c r="E13" s="7" t="s">
        <v>13</v>
      </c>
      <c r="F13" s="121">
        <f>'Vendor Information Form'!$B$22</f>
        <v>0</v>
      </c>
      <c r="H13" s="7"/>
    </row>
    <row r="14" spans="1:8" s="5" customFormat="1" ht="14.1" customHeight="1" x14ac:dyDescent="0.2">
      <c r="B14" s="6" t="s">
        <v>4</v>
      </c>
      <c r="C14" s="6"/>
      <c r="D14" s="6"/>
      <c r="E14" s="7" t="s">
        <v>3</v>
      </c>
      <c r="F14" s="121">
        <f>'Vendor Information Form'!$B$23</f>
        <v>0</v>
      </c>
    </row>
    <row r="15" spans="1:8" s="5" customFormat="1" ht="14.1" customHeight="1" x14ac:dyDescent="0.2">
      <c r="D15" s="6"/>
      <c r="E15" s="9"/>
      <c r="F15" s="7"/>
    </row>
    <row r="16" spans="1:8" s="5" customFormat="1" ht="14.1" customHeight="1" x14ac:dyDescent="0.2">
      <c r="E16" s="10"/>
      <c r="F16" s="10"/>
    </row>
    <row r="17" spans="1:6" s="13" customFormat="1" ht="15.75" customHeight="1" x14ac:dyDescent="0.2">
      <c r="A17" s="12" t="s">
        <v>43</v>
      </c>
      <c r="B17" s="419" t="s">
        <v>0</v>
      </c>
      <c r="C17" s="421"/>
      <c r="D17" s="25" t="s">
        <v>1</v>
      </c>
      <c r="E17" s="24" t="s">
        <v>6</v>
      </c>
      <c r="F17" s="26" t="s">
        <v>30</v>
      </c>
    </row>
    <row r="18" spans="1:6" s="1" customFormat="1" ht="15.95" customHeight="1" x14ac:dyDescent="0.2">
      <c r="A18" s="63"/>
      <c r="B18" s="425"/>
      <c r="C18" s="426"/>
      <c r="D18" s="184"/>
      <c r="E18" s="62"/>
      <c r="F18" s="183">
        <f>D18*E18</f>
        <v>0</v>
      </c>
    </row>
    <row r="19" spans="1:6" s="1" customFormat="1" ht="15.95" customHeight="1" x14ac:dyDescent="0.2">
      <c r="A19" s="63"/>
      <c r="B19" s="425"/>
      <c r="C19" s="426"/>
      <c r="D19" s="184"/>
      <c r="E19" s="62"/>
      <c r="F19" s="183">
        <f t="shared" ref="F19:F29" si="0">D19*E19</f>
        <v>0</v>
      </c>
    </row>
    <row r="20" spans="1:6" s="1" customFormat="1" ht="15.95" customHeight="1" x14ac:dyDescent="0.2">
      <c r="A20" s="63"/>
      <c r="B20" s="425"/>
      <c r="C20" s="426"/>
      <c r="D20" s="184"/>
      <c r="E20" s="62"/>
      <c r="F20" s="183">
        <f t="shared" si="0"/>
        <v>0</v>
      </c>
    </row>
    <row r="21" spans="1:6" s="1" customFormat="1" ht="15.95" customHeight="1" x14ac:dyDescent="0.2">
      <c r="A21" s="63"/>
      <c r="B21" s="425"/>
      <c r="C21" s="426"/>
      <c r="D21" s="184"/>
      <c r="E21" s="62"/>
      <c r="F21" s="183">
        <f t="shared" si="0"/>
        <v>0</v>
      </c>
    </row>
    <row r="22" spans="1:6" s="1" customFormat="1" ht="15.95" customHeight="1" x14ac:dyDescent="0.2">
      <c r="A22" s="63"/>
      <c r="B22" s="425"/>
      <c r="C22" s="426"/>
      <c r="D22" s="184"/>
      <c r="E22" s="62"/>
      <c r="F22" s="183">
        <f t="shared" si="0"/>
        <v>0</v>
      </c>
    </row>
    <row r="23" spans="1:6" s="1" customFormat="1" ht="15.95" customHeight="1" x14ac:dyDescent="0.2">
      <c r="A23" s="63"/>
      <c r="B23" s="425"/>
      <c r="C23" s="426"/>
      <c r="D23" s="184"/>
      <c r="E23" s="62"/>
      <c r="F23" s="183">
        <f t="shared" si="0"/>
        <v>0</v>
      </c>
    </row>
    <row r="24" spans="1:6" s="1" customFormat="1" ht="15.95" customHeight="1" x14ac:dyDescent="0.2">
      <c r="A24" s="63"/>
      <c r="B24" s="425"/>
      <c r="C24" s="426"/>
      <c r="D24" s="184"/>
      <c r="E24" s="62"/>
      <c r="F24" s="183">
        <f t="shared" si="0"/>
        <v>0</v>
      </c>
    </row>
    <row r="25" spans="1:6" s="1" customFormat="1" ht="15.95" customHeight="1" x14ac:dyDescent="0.2">
      <c r="A25" s="63"/>
      <c r="B25" s="425"/>
      <c r="C25" s="426"/>
      <c r="D25" s="184"/>
      <c r="E25" s="62"/>
      <c r="F25" s="183">
        <f t="shared" si="0"/>
        <v>0</v>
      </c>
    </row>
    <row r="26" spans="1:6" s="1" customFormat="1" ht="15.95" customHeight="1" x14ac:dyDescent="0.2">
      <c r="A26" s="63"/>
      <c r="B26" s="425"/>
      <c r="C26" s="426"/>
      <c r="D26" s="184"/>
      <c r="E26" s="62"/>
      <c r="F26" s="183">
        <f t="shared" si="0"/>
        <v>0</v>
      </c>
    </row>
    <row r="27" spans="1:6" s="1" customFormat="1" ht="15.95" customHeight="1" x14ac:dyDescent="0.2">
      <c r="A27" s="63"/>
      <c r="B27" s="425"/>
      <c r="C27" s="426"/>
      <c r="D27" s="184"/>
      <c r="E27" s="62"/>
      <c r="F27" s="183">
        <f t="shared" si="0"/>
        <v>0</v>
      </c>
    </row>
    <row r="28" spans="1:6" s="1" customFormat="1" ht="15.95" customHeight="1" x14ac:dyDescent="0.2">
      <c r="A28" s="63"/>
      <c r="B28" s="425"/>
      <c r="C28" s="426"/>
      <c r="D28" s="184"/>
      <c r="E28" s="62"/>
      <c r="F28" s="183">
        <f t="shared" si="0"/>
        <v>0</v>
      </c>
    </row>
    <row r="29" spans="1:6" s="1" customFormat="1" ht="15.95" customHeight="1" x14ac:dyDescent="0.2">
      <c r="A29" s="63"/>
      <c r="B29" s="425"/>
      <c r="C29" s="426"/>
      <c r="D29" s="184"/>
      <c r="E29" s="62"/>
      <c r="F29" s="183">
        <f t="shared" si="0"/>
        <v>0</v>
      </c>
    </row>
    <row r="30" spans="1:6" s="136" customFormat="1" ht="15.95" customHeight="1" x14ac:dyDescent="0.2">
      <c r="A30" s="415" t="s">
        <v>12</v>
      </c>
      <c r="B30" s="415"/>
      <c r="C30" s="415"/>
      <c r="D30" s="415"/>
      <c r="E30" s="415"/>
      <c r="F30" s="124">
        <f>SUM(F18:F29)</f>
        <v>0</v>
      </c>
    </row>
    <row r="31" spans="1:6" s="127" customFormat="1" ht="8.1" customHeight="1" x14ac:dyDescent="0.2">
      <c r="A31" s="125"/>
      <c r="B31" s="125"/>
      <c r="C31" s="125"/>
      <c r="D31" s="125"/>
      <c r="E31" s="126"/>
    </row>
    <row r="32" spans="1:6" s="127" customFormat="1" ht="15.95" customHeight="1" x14ac:dyDescent="0.2">
      <c r="A32" s="128" t="s">
        <v>495</v>
      </c>
      <c r="B32" s="128"/>
      <c r="C32" s="128"/>
      <c r="D32" s="128"/>
      <c r="E32" s="128"/>
    </row>
    <row r="33" spans="1:6" s="127" customFormat="1" ht="15.95" customHeight="1" x14ac:dyDescent="0.2">
      <c r="A33" s="125"/>
      <c r="B33" s="125"/>
      <c r="C33" s="125"/>
      <c r="D33" s="125"/>
      <c r="E33" s="126"/>
    </row>
    <row r="34" spans="1:6" s="127" customFormat="1" ht="15.95" customHeight="1" x14ac:dyDescent="0.2">
      <c r="A34" s="375"/>
      <c r="B34" s="375"/>
      <c r="C34" s="375"/>
      <c r="D34" s="125"/>
      <c r="E34" s="123"/>
    </row>
    <row r="35" spans="1:6" s="127" customFormat="1" ht="15.95" customHeight="1" x14ac:dyDescent="0.2">
      <c r="A35" s="376" t="s">
        <v>547</v>
      </c>
      <c r="B35" s="376"/>
      <c r="C35" s="376"/>
      <c r="D35" s="125"/>
      <c r="E35" s="138" t="s">
        <v>494</v>
      </c>
    </row>
    <row r="36" spans="1:6" s="127" customFormat="1" ht="8.1" customHeight="1" x14ac:dyDescent="0.2">
      <c r="A36" s="129"/>
      <c r="B36" s="129"/>
      <c r="C36" s="129"/>
      <c r="D36" s="129"/>
      <c r="E36" s="130"/>
    </row>
    <row r="37" spans="1:6" s="136" customFormat="1" ht="15.95" customHeight="1" x14ac:dyDescent="0.2">
      <c r="A37" s="131" t="s">
        <v>14</v>
      </c>
      <c r="B37" s="132"/>
      <c r="C37" s="132"/>
      <c r="D37" s="132"/>
      <c r="E37" s="132"/>
      <c r="F37" s="133"/>
    </row>
    <row r="38" spans="1:6" s="136" customFormat="1" ht="15.95" customHeight="1" x14ac:dyDescent="0.2">
      <c r="A38" s="134" t="s">
        <v>10</v>
      </c>
      <c r="B38" s="14" t="s">
        <v>5</v>
      </c>
      <c r="C38" s="14"/>
      <c r="D38" s="135"/>
      <c r="E38" s="135"/>
    </row>
    <row r="39" spans="1:6" s="136" customFormat="1" ht="15.95" customHeight="1" x14ac:dyDescent="0.2">
      <c r="A39" s="134" t="s">
        <v>479</v>
      </c>
      <c r="B39" s="15"/>
      <c r="C39" s="15"/>
      <c r="D39" s="135"/>
      <c r="E39" s="135"/>
    </row>
    <row r="40" spans="1:6" s="136" customFormat="1" ht="15.95" customHeight="1" x14ac:dyDescent="0.2">
      <c r="A40" s="137" t="s">
        <v>496</v>
      </c>
      <c r="B40" s="15"/>
      <c r="C40" s="15"/>
      <c r="D40" s="135"/>
      <c r="E40" s="135"/>
    </row>
    <row r="41" spans="1:6" s="136" customFormat="1" ht="15.95" customHeight="1" x14ac:dyDescent="0.2">
      <c r="A41" s="134" t="s">
        <v>475</v>
      </c>
      <c r="B41" s="15"/>
      <c r="C41" s="15"/>
      <c r="D41" s="135"/>
      <c r="E41" s="135"/>
    </row>
    <row r="42" spans="1:6" s="136" customFormat="1" ht="15.95" customHeight="1" x14ac:dyDescent="0.2">
      <c r="A42" s="134" t="s">
        <v>32</v>
      </c>
      <c r="B42" s="135"/>
      <c r="C42" s="135"/>
      <c r="D42" s="135"/>
      <c r="E42" s="135"/>
      <c r="F42" s="135"/>
    </row>
    <row r="43" spans="1:6" s="136" customFormat="1" ht="15.95" customHeight="1" x14ac:dyDescent="0.2">
      <c r="A43" s="181"/>
      <c r="B43" s="182"/>
      <c r="C43" s="182"/>
      <c r="D43" s="182"/>
      <c r="E43" s="182"/>
      <c r="F43" s="134"/>
    </row>
    <row r="44" spans="1:6" s="1" customFormat="1" ht="15.95" customHeight="1" x14ac:dyDescent="0.2">
      <c r="B44" s="423"/>
      <c r="C44" s="423"/>
      <c r="D44" s="423"/>
      <c r="E44" s="424"/>
      <c r="F44" s="424"/>
    </row>
    <row r="45" spans="1:6" s="1" customFormat="1" ht="15.95" customHeight="1" x14ac:dyDescent="0.2">
      <c r="B45" s="17"/>
      <c r="C45" s="17"/>
      <c r="D45" s="17"/>
      <c r="E45" s="18"/>
      <c r="F45" s="18"/>
    </row>
    <row r="46" spans="1:6" s="1" customFormat="1" ht="11.25" customHeight="1" x14ac:dyDescent="0.2"/>
    <row r="47" spans="1:6" x14ac:dyDescent="0.2">
      <c r="A47" s="19"/>
      <c r="B47" s="19"/>
      <c r="C47" s="19"/>
      <c r="D47" s="19"/>
      <c r="E47" s="19"/>
      <c r="F47" s="19"/>
    </row>
  </sheetData>
  <sheetProtection sheet="1" objects="1" scenarios="1" selectLockedCells="1"/>
  <mergeCells count="25">
    <mergeCell ref="B23:C23"/>
    <mergeCell ref="A7:B7"/>
    <mergeCell ref="D12:F12"/>
    <mergeCell ref="A3:F3"/>
    <mergeCell ref="A4:F4"/>
    <mergeCell ref="A5:B5"/>
    <mergeCell ref="A6:B6"/>
    <mergeCell ref="A8:B8"/>
    <mergeCell ref="A9:C9"/>
    <mergeCell ref="B25:C25"/>
    <mergeCell ref="B26:C26"/>
    <mergeCell ref="B27:C27"/>
    <mergeCell ref="B28:C28"/>
    <mergeCell ref="A34:C34"/>
    <mergeCell ref="B29:C29"/>
    <mergeCell ref="A35:C35"/>
    <mergeCell ref="A30:E30"/>
    <mergeCell ref="B44:F44"/>
    <mergeCell ref="B17:C17"/>
    <mergeCell ref="B18:C18"/>
    <mergeCell ref="B19:C19"/>
    <mergeCell ref="B20:C20"/>
    <mergeCell ref="B21:C21"/>
    <mergeCell ref="B22:C22"/>
    <mergeCell ref="B24:C24"/>
  </mergeCells>
  <hyperlinks>
    <hyperlink ref="B38" r:id="rId1"/>
  </hyperlinks>
  <printOptions horizontalCentered="1"/>
  <pageMargins left="0.5" right="0.5" top="0.75" bottom="0.5" header="0.5" footer="0.5"/>
  <pageSetup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58"/>
  <sheetViews>
    <sheetView workbookViewId="0">
      <selection activeCell="E32" sqref="E32"/>
    </sheetView>
  </sheetViews>
  <sheetFormatPr defaultRowHeight="12.75" x14ac:dyDescent="0.2"/>
  <cols>
    <col min="1" max="1" width="12.7109375" style="140" customWidth="1"/>
    <col min="2" max="2" width="40.7109375" style="140" customWidth="1"/>
    <col min="3" max="6" width="12.7109375" style="140" customWidth="1"/>
    <col min="7" max="7" width="16.140625" style="140" customWidth="1"/>
    <col min="8" max="10" width="9.140625" style="141"/>
    <col min="11" max="11" width="17.85546875" style="141" bestFit="1" customWidth="1"/>
    <col min="12" max="29" width="9.140625" style="141"/>
    <col min="30" max="16384" width="9.140625" style="140"/>
  </cols>
  <sheetData>
    <row r="1" spans="1:29" s="170" customFormat="1" ht="18.75" x14ac:dyDescent="0.2">
      <c r="A1" s="428" t="s">
        <v>534</v>
      </c>
      <c r="B1" s="428"/>
      <c r="C1" s="428"/>
      <c r="D1" s="428"/>
      <c r="E1" s="428"/>
      <c r="F1" s="428"/>
      <c r="G1" s="428"/>
      <c r="H1" s="169"/>
      <c r="I1" s="169"/>
      <c r="J1" s="169"/>
      <c r="K1" s="169"/>
      <c r="L1" s="169"/>
      <c r="M1" s="169"/>
      <c r="N1" s="169"/>
      <c r="O1" s="169"/>
      <c r="P1" s="169"/>
      <c r="Q1" s="169"/>
      <c r="R1" s="169"/>
      <c r="S1" s="169"/>
      <c r="T1" s="169"/>
      <c r="U1" s="169"/>
      <c r="V1" s="169"/>
      <c r="W1" s="169"/>
      <c r="X1" s="169"/>
      <c r="Y1" s="169"/>
      <c r="Z1" s="169"/>
      <c r="AA1" s="169"/>
      <c r="AB1" s="169"/>
      <c r="AC1" s="169"/>
    </row>
    <row r="2" spans="1:29" s="155" customFormat="1" ht="12.75" customHeight="1" x14ac:dyDescent="0.2">
      <c r="H2" s="153"/>
      <c r="I2" s="153"/>
      <c r="J2" s="153"/>
      <c r="K2" s="153"/>
      <c r="L2" s="153"/>
      <c r="M2" s="153"/>
      <c r="N2" s="153"/>
      <c r="O2" s="153"/>
      <c r="P2" s="153"/>
      <c r="Q2" s="153"/>
      <c r="R2" s="153"/>
      <c r="S2" s="153"/>
      <c r="T2" s="153"/>
      <c r="U2" s="153"/>
      <c r="V2" s="153"/>
      <c r="W2" s="153"/>
      <c r="X2" s="153"/>
      <c r="Y2" s="153"/>
      <c r="Z2" s="153"/>
      <c r="AA2" s="153"/>
      <c r="AB2" s="153"/>
      <c r="AC2" s="153"/>
    </row>
    <row r="3" spans="1:29" s="155" customFormat="1" ht="12.75" customHeight="1" x14ac:dyDescent="0.2">
      <c r="H3" s="153"/>
      <c r="I3" s="153"/>
      <c r="J3" s="154"/>
      <c r="K3" s="154"/>
      <c r="L3" s="153"/>
      <c r="M3" s="153"/>
      <c r="N3" s="153"/>
      <c r="O3" s="153"/>
      <c r="P3" s="153"/>
      <c r="Q3" s="153"/>
      <c r="R3" s="153"/>
      <c r="S3" s="153"/>
      <c r="T3" s="153"/>
      <c r="U3" s="153"/>
      <c r="V3" s="153"/>
      <c r="W3" s="153"/>
      <c r="X3" s="153"/>
      <c r="Y3" s="153"/>
      <c r="Z3" s="153"/>
      <c r="AA3" s="153"/>
      <c r="AB3" s="153"/>
      <c r="AC3" s="153"/>
    </row>
    <row r="4" spans="1:29" s="155" customFormat="1" ht="12.75" customHeight="1" x14ac:dyDescent="0.2">
      <c r="H4" s="153"/>
      <c r="I4" s="153"/>
      <c r="J4" s="142" t="s">
        <v>512</v>
      </c>
      <c r="K4" s="142" t="s">
        <v>518</v>
      </c>
      <c r="L4" s="153"/>
      <c r="M4" s="153"/>
      <c r="N4" s="153"/>
      <c r="O4" s="153"/>
      <c r="P4" s="153"/>
      <c r="Q4" s="153"/>
      <c r="R4" s="153"/>
      <c r="S4" s="153"/>
      <c r="T4" s="153"/>
      <c r="U4" s="153"/>
      <c r="V4" s="153"/>
      <c r="W4" s="153"/>
      <c r="X4" s="153"/>
      <c r="Y4" s="153"/>
      <c r="Z4" s="153"/>
      <c r="AA4" s="153"/>
      <c r="AB4" s="153"/>
      <c r="AC4" s="153"/>
    </row>
    <row r="5" spans="1:29" s="155" customFormat="1" ht="12.75" customHeight="1" x14ac:dyDescent="0.2">
      <c r="H5" s="153"/>
      <c r="I5" s="153"/>
      <c r="J5" s="338">
        <v>913</v>
      </c>
      <c r="K5" s="143" t="s">
        <v>516</v>
      </c>
      <c r="L5" s="153"/>
      <c r="M5" s="153"/>
      <c r="N5" s="153"/>
      <c r="O5" s="153"/>
      <c r="P5" s="153"/>
      <c r="Q5" s="153"/>
      <c r="R5" s="153"/>
      <c r="S5" s="153"/>
      <c r="T5" s="153"/>
      <c r="U5" s="153"/>
      <c r="V5" s="153"/>
      <c r="W5" s="153"/>
      <c r="X5" s="153"/>
      <c r="Y5" s="153"/>
      <c r="Z5" s="153"/>
      <c r="AA5" s="153"/>
      <c r="AB5" s="153"/>
      <c r="AC5" s="153"/>
    </row>
    <row r="6" spans="1:29" s="155" customFormat="1" ht="12.75" customHeight="1" x14ac:dyDescent="0.2">
      <c r="C6" s="167"/>
      <c r="D6" s="167"/>
      <c r="E6" s="171" t="s">
        <v>523</v>
      </c>
      <c r="F6" s="432">
        <f ca="1">DATE(YEAR(TODAY()),MONTH(TODAY()),DAY(TODAY()))</f>
        <v>42157</v>
      </c>
      <c r="G6" s="432"/>
      <c r="H6" s="172"/>
      <c r="I6" s="153"/>
      <c r="J6" s="338">
        <v>905</v>
      </c>
      <c r="K6" s="143" t="s">
        <v>514</v>
      </c>
      <c r="L6" s="153"/>
      <c r="M6" s="153"/>
      <c r="N6" s="153"/>
      <c r="O6" s="153"/>
      <c r="P6" s="153"/>
      <c r="Q6" s="153"/>
      <c r="R6" s="153"/>
      <c r="S6" s="153"/>
      <c r="T6" s="153"/>
      <c r="U6" s="153"/>
      <c r="V6" s="153"/>
      <c r="W6" s="153"/>
      <c r="X6" s="153"/>
      <c r="Y6" s="153"/>
      <c r="Z6" s="153"/>
      <c r="AA6" s="153"/>
      <c r="AB6" s="153"/>
      <c r="AC6" s="153"/>
    </row>
    <row r="7" spans="1:29" s="155" customFormat="1" ht="12.75" customHeight="1" x14ac:dyDescent="0.2">
      <c r="A7" s="171"/>
      <c r="B7" s="173"/>
      <c r="C7" s="167"/>
      <c r="D7" s="167"/>
      <c r="F7" s="177"/>
      <c r="G7" s="177"/>
      <c r="H7" s="172"/>
      <c r="I7" s="153"/>
      <c r="J7" s="338">
        <v>912</v>
      </c>
      <c r="K7" s="143" t="s">
        <v>515</v>
      </c>
      <c r="L7" s="153"/>
      <c r="M7" s="153"/>
      <c r="N7" s="153"/>
      <c r="O7" s="153"/>
      <c r="P7" s="153"/>
      <c r="Q7" s="153"/>
      <c r="R7" s="153"/>
      <c r="S7" s="153"/>
      <c r="T7" s="153"/>
      <c r="U7" s="153"/>
      <c r="V7" s="153"/>
      <c r="W7" s="153"/>
      <c r="X7" s="153"/>
      <c r="Y7" s="153"/>
      <c r="Z7" s="153"/>
      <c r="AA7" s="153"/>
      <c r="AB7" s="153"/>
      <c r="AC7" s="153"/>
    </row>
    <row r="8" spans="1:29" s="155" customFormat="1" ht="12.75" customHeight="1" x14ac:dyDescent="0.2">
      <c r="A8" s="171" t="s">
        <v>528</v>
      </c>
      <c r="B8" s="175" t="s">
        <v>470</v>
      </c>
      <c r="C8" s="167"/>
      <c r="D8" s="167"/>
      <c r="E8" s="171" t="s">
        <v>531</v>
      </c>
      <c r="F8" s="433">
        <f>IF($F$10="Amy Przybocki",913,)+IF($F$10="Dan Somerset",912,)+IF($F$10="Eduardo Cusicanqui",907,)+IF($F$10="Jim Henson",902,)+IF($F$10="Anthony Bailey",905,)</f>
        <v>913</v>
      </c>
      <c r="G8" s="433"/>
      <c r="H8" s="172"/>
      <c r="I8" s="153"/>
      <c r="J8" s="338">
        <v>907</v>
      </c>
      <c r="K8" s="143" t="s">
        <v>517</v>
      </c>
      <c r="L8" s="153"/>
      <c r="M8" s="153"/>
      <c r="N8" s="153"/>
      <c r="O8" s="153"/>
      <c r="P8" s="153"/>
      <c r="Q8" s="153"/>
      <c r="R8" s="153"/>
      <c r="S8" s="153"/>
      <c r="T8" s="153"/>
      <c r="U8" s="153"/>
      <c r="V8" s="153"/>
      <c r="W8" s="153"/>
      <c r="X8" s="153"/>
      <c r="Y8" s="153"/>
      <c r="Z8" s="153"/>
      <c r="AA8" s="153"/>
      <c r="AB8" s="153"/>
      <c r="AC8" s="153"/>
    </row>
    <row r="9" spans="1:29" s="155" customFormat="1" ht="12.75" customHeight="1" x14ac:dyDescent="0.2">
      <c r="A9" s="171"/>
      <c r="B9" s="176"/>
      <c r="C9" s="167"/>
      <c r="D9" s="167"/>
      <c r="E9" s="167"/>
      <c r="F9" s="176"/>
      <c r="G9" s="178"/>
      <c r="H9" s="172"/>
      <c r="I9" s="153"/>
      <c r="J9" s="338">
        <v>902</v>
      </c>
      <c r="K9" s="143" t="s">
        <v>513</v>
      </c>
      <c r="L9" s="153"/>
      <c r="M9" s="153"/>
      <c r="N9" s="153"/>
      <c r="O9" s="153"/>
      <c r="P9" s="153"/>
      <c r="Q9" s="153"/>
      <c r="R9" s="153"/>
      <c r="S9" s="153"/>
      <c r="T9" s="153"/>
      <c r="U9" s="153"/>
      <c r="V9" s="153"/>
      <c r="W9" s="153"/>
      <c r="X9" s="153"/>
      <c r="Y9" s="153"/>
      <c r="Z9" s="153"/>
      <c r="AA9" s="153"/>
      <c r="AB9" s="153"/>
      <c r="AC9" s="153"/>
    </row>
    <row r="10" spans="1:29" s="155" customFormat="1" ht="12.75" customHeight="1" x14ac:dyDescent="0.2">
      <c r="A10" s="171" t="s">
        <v>529</v>
      </c>
      <c r="B10" s="337">
        <v>999999</v>
      </c>
      <c r="C10" s="167"/>
      <c r="D10" s="167"/>
      <c r="E10" s="171" t="s">
        <v>532</v>
      </c>
      <c r="F10" s="430" t="s">
        <v>516</v>
      </c>
      <c r="G10" s="430"/>
      <c r="H10" s="172"/>
      <c r="I10" s="153"/>
      <c r="J10" s="339"/>
      <c r="K10" s="144"/>
      <c r="L10" s="153"/>
      <c r="M10" s="153"/>
      <c r="N10" s="153"/>
      <c r="O10" s="153"/>
      <c r="P10" s="153"/>
      <c r="Q10" s="153"/>
      <c r="R10" s="153"/>
      <c r="S10" s="153"/>
      <c r="T10" s="153"/>
      <c r="U10" s="153"/>
      <c r="V10" s="153"/>
      <c r="W10" s="153"/>
      <c r="X10" s="153"/>
      <c r="Y10" s="153"/>
      <c r="Z10" s="153"/>
      <c r="AA10" s="153"/>
      <c r="AB10" s="153"/>
      <c r="AC10" s="153"/>
    </row>
    <row r="11" spans="1:29" s="155" customFormat="1" ht="12.75" customHeight="1" x14ac:dyDescent="0.2">
      <c r="A11" s="171"/>
      <c r="B11" s="176"/>
      <c r="C11" s="167"/>
      <c r="D11" s="167"/>
      <c r="E11" s="167"/>
      <c r="F11" s="176"/>
      <c r="G11" s="178"/>
      <c r="H11" s="174"/>
      <c r="I11" s="153"/>
      <c r="J11" s="154"/>
      <c r="K11" s="154"/>
      <c r="L11" s="153"/>
      <c r="M11" s="153"/>
      <c r="N11" s="153"/>
      <c r="O11" s="153"/>
      <c r="P11" s="153"/>
      <c r="Q11" s="153"/>
      <c r="R11" s="153"/>
      <c r="S11" s="153"/>
      <c r="T11" s="153"/>
      <c r="U11" s="153"/>
      <c r="V11" s="153"/>
      <c r="W11" s="153"/>
      <c r="X11" s="153"/>
      <c r="Y11" s="153"/>
      <c r="Z11" s="153"/>
      <c r="AA11" s="153"/>
      <c r="AB11" s="153"/>
      <c r="AC11" s="153"/>
    </row>
    <row r="12" spans="1:29" s="155" customFormat="1" ht="12.75" customHeight="1" x14ac:dyDescent="0.2">
      <c r="A12" s="171" t="s">
        <v>530</v>
      </c>
      <c r="B12" s="175" t="s">
        <v>536</v>
      </c>
      <c r="C12" s="167"/>
      <c r="D12" s="167"/>
      <c r="E12" s="171" t="s">
        <v>533</v>
      </c>
      <c r="F12" s="431" t="str">
        <f ca="1">CONCATENATE(B10,"-",TEXT(F6,"mm/dd/yy"))</f>
        <v>999999-06/02/15</v>
      </c>
      <c r="G12" s="431"/>
      <c r="H12" s="153"/>
      <c r="I12" s="153"/>
      <c r="J12" s="154"/>
      <c r="K12" s="154"/>
      <c r="L12" s="153"/>
      <c r="M12" s="153"/>
      <c r="N12" s="153"/>
      <c r="O12" s="153"/>
      <c r="P12" s="153"/>
      <c r="Q12" s="153"/>
      <c r="R12" s="153"/>
      <c r="S12" s="153"/>
      <c r="T12" s="153"/>
      <c r="U12" s="153"/>
      <c r="V12" s="153"/>
      <c r="W12" s="153"/>
      <c r="X12" s="153"/>
      <c r="Y12" s="153"/>
      <c r="Z12" s="153"/>
      <c r="AA12" s="153"/>
      <c r="AB12" s="153"/>
      <c r="AC12" s="153"/>
    </row>
    <row r="13" spans="1:29" s="155" customFormat="1" ht="12.75" customHeight="1" x14ac:dyDescent="0.2">
      <c r="A13" s="171"/>
      <c r="B13" s="176" t="s">
        <v>519</v>
      </c>
      <c r="C13" s="167"/>
      <c r="D13" s="167"/>
      <c r="E13" s="167"/>
      <c r="F13" s="167"/>
      <c r="G13" s="167"/>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s="155" customFormat="1" ht="12.75" customHeight="1" x14ac:dyDescent="0.2">
      <c r="A14" s="171"/>
      <c r="B14" s="176" t="s">
        <v>501</v>
      </c>
      <c r="C14" s="167"/>
      <c r="D14" s="167"/>
      <c r="E14" s="167"/>
      <c r="F14" s="167"/>
      <c r="G14" s="167"/>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s="155" customFormat="1" ht="12.75" customHeight="1" x14ac:dyDescent="0.2">
      <c r="A15" s="167"/>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s="155" customFormat="1" ht="12.75" customHeight="1" thickBot="1" x14ac:dyDescent="0.25">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s="155" customFormat="1" ht="15" customHeight="1" x14ac:dyDescent="0.2">
      <c r="A17" s="152" t="s">
        <v>523</v>
      </c>
      <c r="B17" s="152" t="s">
        <v>0</v>
      </c>
      <c r="C17" s="152" t="s">
        <v>524</v>
      </c>
      <c r="D17" s="152" t="s">
        <v>525</v>
      </c>
      <c r="E17" s="152" t="s">
        <v>526</v>
      </c>
      <c r="F17" s="152" t="s">
        <v>490</v>
      </c>
      <c r="G17" s="152" t="s">
        <v>527</v>
      </c>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s="155" customFormat="1" ht="15" customHeight="1" x14ac:dyDescent="0.2">
      <c r="A18" s="156">
        <v>41907</v>
      </c>
      <c r="B18" s="157" t="s">
        <v>500</v>
      </c>
      <c r="C18" s="158">
        <v>10</v>
      </c>
      <c r="D18" s="158">
        <v>20</v>
      </c>
      <c r="E18" s="158">
        <v>100</v>
      </c>
      <c r="F18" s="159">
        <f t="shared" ref="F18:F47" si="0">SUM(C18:E18)</f>
        <v>130</v>
      </c>
      <c r="G18" s="160" t="s">
        <v>520</v>
      </c>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s="155" customFormat="1" ht="15" customHeight="1" x14ac:dyDescent="0.2">
      <c r="A19" s="156"/>
      <c r="B19" s="157"/>
      <c r="C19" s="158"/>
      <c r="D19" s="158"/>
      <c r="E19" s="158"/>
      <c r="F19" s="159">
        <f t="shared" si="0"/>
        <v>0</v>
      </c>
      <c r="G19" s="160"/>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s="155" customFormat="1" ht="15" customHeight="1" x14ac:dyDescent="0.2">
      <c r="A20" s="156"/>
      <c r="B20" s="157"/>
      <c r="C20" s="158"/>
      <c r="D20" s="158"/>
      <c r="E20" s="158"/>
      <c r="F20" s="159">
        <f t="shared" si="0"/>
        <v>0</v>
      </c>
      <c r="G20" s="160"/>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s="155" customFormat="1" ht="15" customHeight="1" x14ac:dyDescent="0.2">
      <c r="A21" s="156"/>
      <c r="B21" s="157"/>
      <c r="C21" s="158"/>
      <c r="D21" s="158"/>
      <c r="E21" s="158"/>
      <c r="F21" s="159">
        <f t="shared" si="0"/>
        <v>0</v>
      </c>
      <c r="G21" s="160"/>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s="155" customFormat="1" ht="15" customHeight="1" x14ac:dyDescent="0.2">
      <c r="A22" s="156"/>
      <c r="B22" s="157"/>
      <c r="C22" s="158"/>
      <c r="D22" s="158"/>
      <c r="E22" s="158"/>
      <c r="F22" s="159">
        <f t="shared" si="0"/>
        <v>0</v>
      </c>
      <c r="G22" s="160"/>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s="155" customFormat="1" ht="15" customHeight="1" x14ac:dyDescent="0.2">
      <c r="A23" s="156"/>
      <c r="B23" s="157"/>
      <c r="C23" s="158"/>
      <c r="D23" s="158"/>
      <c r="E23" s="158"/>
      <c r="F23" s="159">
        <f t="shared" si="0"/>
        <v>0</v>
      </c>
      <c r="G23" s="160"/>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s="155" customFormat="1" ht="15" customHeight="1" x14ac:dyDescent="0.2">
      <c r="A24" s="156"/>
      <c r="B24" s="157"/>
      <c r="C24" s="158"/>
      <c r="D24" s="158"/>
      <c r="E24" s="158"/>
      <c r="F24" s="159">
        <f t="shared" si="0"/>
        <v>0</v>
      </c>
      <c r="G24" s="160"/>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s="155" customFormat="1" ht="15" customHeight="1" x14ac:dyDescent="0.2">
      <c r="A25" s="156"/>
      <c r="B25" s="157"/>
      <c r="C25" s="158"/>
      <c r="D25" s="158"/>
      <c r="E25" s="158"/>
      <c r="F25" s="159">
        <f t="shared" si="0"/>
        <v>0</v>
      </c>
      <c r="G25" s="160"/>
      <c r="H25" s="153"/>
      <c r="I25" s="153"/>
      <c r="J25" s="153"/>
      <c r="K25" s="153"/>
      <c r="L25" s="153"/>
      <c r="M25" s="153"/>
      <c r="N25" s="153"/>
      <c r="O25" s="153"/>
      <c r="P25" s="153"/>
      <c r="Q25" s="153"/>
      <c r="R25" s="153"/>
      <c r="S25" s="153"/>
      <c r="T25" s="153"/>
      <c r="U25" s="153"/>
      <c r="V25" s="153"/>
      <c r="W25" s="153"/>
      <c r="X25" s="153"/>
      <c r="Y25" s="153"/>
      <c r="Z25" s="153"/>
      <c r="AA25" s="153"/>
      <c r="AB25" s="153"/>
      <c r="AC25" s="153"/>
    </row>
    <row r="26" spans="1:29" s="155" customFormat="1" ht="15" customHeight="1" x14ac:dyDescent="0.2">
      <c r="A26" s="156"/>
      <c r="B26" s="157"/>
      <c r="C26" s="158"/>
      <c r="D26" s="158"/>
      <c r="E26" s="158"/>
      <c r="F26" s="159">
        <f t="shared" si="0"/>
        <v>0</v>
      </c>
      <c r="G26" s="160"/>
      <c r="H26" s="153"/>
      <c r="I26" s="153"/>
      <c r="J26" s="153"/>
      <c r="K26" s="153"/>
      <c r="L26" s="153"/>
      <c r="M26" s="153"/>
      <c r="N26" s="153"/>
      <c r="O26" s="153"/>
      <c r="P26" s="153"/>
      <c r="Q26" s="153"/>
      <c r="R26" s="153"/>
      <c r="S26" s="153"/>
      <c r="T26" s="153"/>
      <c r="U26" s="153"/>
      <c r="V26" s="153"/>
      <c r="W26" s="153"/>
      <c r="X26" s="153"/>
      <c r="Y26" s="153"/>
      <c r="Z26" s="153"/>
      <c r="AA26" s="153"/>
      <c r="AB26" s="153"/>
      <c r="AC26" s="153"/>
    </row>
    <row r="27" spans="1:29" s="155" customFormat="1" ht="15" customHeight="1" x14ac:dyDescent="0.2">
      <c r="A27" s="156"/>
      <c r="B27" s="157"/>
      <c r="C27" s="158"/>
      <c r="D27" s="158"/>
      <c r="E27" s="158"/>
      <c r="F27" s="159">
        <f t="shared" si="0"/>
        <v>0</v>
      </c>
      <c r="G27" s="160"/>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s="155" customFormat="1" ht="15" customHeight="1" x14ac:dyDescent="0.2">
      <c r="A28" s="156"/>
      <c r="B28" s="157"/>
      <c r="C28" s="158"/>
      <c r="D28" s="158"/>
      <c r="E28" s="158"/>
      <c r="F28" s="159">
        <f t="shared" si="0"/>
        <v>0</v>
      </c>
      <c r="G28" s="160"/>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s="155" customFormat="1" ht="15" customHeight="1" x14ac:dyDescent="0.2">
      <c r="A29" s="156"/>
      <c r="B29" s="157"/>
      <c r="C29" s="158"/>
      <c r="D29" s="158"/>
      <c r="E29" s="158"/>
      <c r="F29" s="159">
        <f t="shared" si="0"/>
        <v>0</v>
      </c>
      <c r="G29" s="160"/>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s="155" customFormat="1" ht="15" customHeight="1" x14ac:dyDescent="0.2">
      <c r="A30" s="156"/>
      <c r="B30" s="157"/>
      <c r="C30" s="158"/>
      <c r="D30" s="158"/>
      <c r="E30" s="158"/>
      <c r="F30" s="159">
        <f t="shared" si="0"/>
        <v>0</v>
      </c>
      <c r="G30" s="160"/>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s="155" customFormat="1" ht="15" customHeight="1" x14ac:dyDescent="0.2">
      <c r="A31" s="156"/>
      <c r="B31" s="157"/>
      <c r="C31" s="158"/>
      <c r="D31" s="158"/>
      <c r="E31" s="158"/>
      <c r="F31" s="159">
        <f t="shared" si="0"/>
        <v>0</v>
      </c>
      <c r="G31" s="160"/>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s="155" customFormat="1" ht="15" customHeight="1" x14ac:dyDescent="0.2">
      <c r="A32" s="156"/>
      <c r="B32" s="157"/>
      <c r="C32" s="158"/>
      <c r="D32" s="158"/>
      <c r="E32" s="158"/>
      <c r="F32" s="159">
        <f t="shared" si="0"/>
        <v>0</v>
      </c>
      <c r="G32" s="160"/>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s="155" customFormat="1" ht="15" customHeight="1" x14ac:dyDescent="0.2">
      <c r="A33" s="156"/>
      <c r="B33" s="157"/>
      <c r="C33" s="158"/>
      <c r="D33" s="158"/>
      <c r="E33" s="158"/>
      <c r="F33" s="159">
        <f t="shared" si="0"/>
        <v>0</v>
      </c>
      <c r="G33" s="160"/>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s="155" customFormat="1" ht="15" customHeight="1" x14ac:dyDescent="0.2">
      <c r="A34" s="156"/>
      <c r="B34" s="157"/>
      <c r="C34" s="158"/>
      <c r="D34" s="158"/>
      <c r="E34" s="158"/>
      <c r="F34" s="159">
        <f t="shared" si="0"/>
        <v>0</v>
      </c>
      <c r="G34" s="160"/>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s="155" customFormat="1" ht="15" customHeight="1" x14ac:dyDescent="0.2">
      <c r="A35" s="156"/>
      <c r="B35" s="157"/>
      <c r="C35" s="158"/>
      <c r="D35" s="158"/>
      <c r="E35" s="158"/>
      <c r="F35" s="159">
        <f t="shared" si="0"/>
        <v>0</v>
      </c>
      <c r="G35" s="160"/>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s="155" customFormat="1" ht="15" customHeight="1" x14ac:dyDescent="0.2">
      <c r="A36" s="156"/>
      <c r="B36" s="157"/>
      <c r="C36" s="158"/>
      <c r="D36" s="158"/>
      <c r="E36" s="158"/>
      <c r="F36" s="159">
        <f t="shared" si="0"/>
        <v>0</v>
      </c>
      <c r="G36" s="160"/>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s="155" customFormat="1" ht="15" customHeight="1" x14ac:dyDescent="0.2">
      <c r="A37" s="156"/>
      <c r="B37" s="157"/>
      <c r="C37" s="158"/>
      <c r="D37" s="158"/>
      <c r="E37" s="158"/>
      <c r="F37" s="159">
        <f t="shared" si="0"/>
        <v>0</v>
      </c>
      <c r="G37" s="160"/>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s="155" customFormat="1" ht="15" customHeight="1" x14ac:dyDescent="0.2">
      <c r="A38" s="156"/>
      <c r="B38" s="157"/>
      <c r="C38" s="158"/>
      <c r="D38" s="158"/>
      <c r="E38" s="158"/>
      <c r="F38" s="159">
        <f t="shared" si="0"/>
        <v>0</v>
      </c>
      <c r="G38" s="160"/>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s="155" customFormat="1" ht="15" customHeight="1" x14ac:dyDescent="0.2">
      <c r="A39" s="156"/>
      <c r="B39" s="157"/>
      <c r="C39" s="158"/>
      <c r="D39" s="158"/>
      <c r="E39" s="158"/>
      <c r="F39" s="159">
        <f t="shared" si="0"/>
        <v>0</v>
      </c>
      <c r="G39" s="160"/>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s="155" customFormat="1" ht="15" customHeight="1" x14ac:dyDescent="0.2">
      <c r="A40" s="156"/>
      <c r="B40" s="157"/>
      <c r="C40" s="158"/>
      <c r="D40" s="158"/>
      <c r="E40" s="158"/>
      <c r="F40" s="159">
        <f t="shared" si="0"/>
        <v>0</v>
      </c>
      <c r="G40" s="160"/>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s="155" customFormat="1" ht="15" customHeight="1" x14ac:dyDescent="0.2">
      <c r="A41" s="156"/>
      <c r="B41" s="157"/>
      <c r="C41" s="158"/>
      <c r="D41" s="158"/>
      <c r="E41" s="158"/>
      <c r="F41" s="159">
        <f t="shared" si="0"/>
        <v>0</v>
      </c>
      <c r="G41" s="160"/>
      <c r="H41" s="153"/>
      <c r="I41" s="153"/>
      <c r="J41" s="153"/>
      <c r="K41" s="153"/>
      <c r="L41" s="153"/>
      <c r="M41" s="153"/>
      <c r="N41" s="153"/>
      <c r="O41" s="153"/>
      <c r="P41" s="153"/>
      <c r="Q41" s="153"/>
      <c r="R41" s="153"/>
      <c r="S41" s="153"/>
      <c r="T41" s="153"/>
      <c r="U41" s="153"/>
      <c r="V41" s="153"/>
      <c r="W41" s="153"/>
      <c r="X41" s="153"/>
      <c r="Y41" s="153"/>
      <c r="Z41" s="153"/>
      <c r="AA41" s="153"/>
      <c r="AB41" s="153"/>
      <c r="AC41" s="153"/>
    </row>
    <row r="42" spans="1:29" s="155" customFormat="1" ht="15" customHeight="1" x14ac:dyDescent="0.2">
      <c r="A42" s="156"/>
      <c r="B42" s="157"/>
      <c r="C42" s="158"/>
      <c r="D42" s="158"/>
      <c r="E42" s="158"/>
      <c r="F42" s="159">
        <f t="shared" si="0"/>
        <v>0</v>
      </c>
      <c r="G42" s="160"/>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s="155" customFormat="1" ht="15" customHeight="1" x14ac:dyDescent="0.2">
      <c r="A43" s="156"/>
      <c r="B43" s="157"/>
      <c r="C43" s="158"/>
      <c r="D43" s="158"/>
      <c r="E43" s="158"/>
      <c r="F43" s="159">
        <f t="shared" si="0"/>
        <v>0</v>
      </c>
      <c r="G43" s="160"/>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s="155" customFormat="1" ht="15" customHeight="1" x14ac:dyDescent="0.2">
      <c r="A44" s="156"/>
      <c r="B44" s="157"/>
      <c r="C44" s="158"/>
      <c r="D44" s="158"/>
      <c r="E44" s="158"/>
      <c r="F44" s="159">
        <f t="shared" si="0"/>
        <v>0</v>
      </c>
      <c r="G44" s="160"/>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s="155" customFormat="1" ht="15" customHeight="1" x14ac:dyDescent="0.2">
      <c r="A45" s="156"/>
      <c r="B45" s="157"/>
      <c r="C45" s="158"/>
      <c r="D45" s="158"/>
      <c r="E45" s="158"/>
      <c r="F45" s="159">
        <f t="shared" si="0"/>
        <v>0</v>
      </c>
      <c r="G45" s="160"/>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s="155" customFormat="1" ht="15" customHeight="1" x14ac:dyDescent="0.2">
      <c r="A46" s="156"/>
      <c r="B46" s="157"/>
      <c r="C46" s="158"/>
      <c r="D46" s="158"/>
      <c r="E46" s="158"/>
      <c r="F46" s="159">
        <f t="shared" si="0"/>
        <v>0</v>
      </c>
      <c r="G46" s="160"/>
      <c r="H46" s="153"/>
      <c r="I46" s="153"/>
      <c r="J46" s="153"/>
      <c r="K46" s="153"/>
      <c r="L46" s="153"/>
      <c r="M46" s="153"/>
      <c r="N46" s="153"/>
      <c r="O46" s="153"/>
      <c r="P46" s="153"/>
      <c r="Q46" s="153"/>
      <c r="R46" s="153"/>
      <c r="S46" s="153"/>
      <c r="T46" s="153"/>
      <c r="U46" s="153"/>
      <c r="V46" s="153"/>
      <c r="W46" s="153"/>
      <c r="X46" s="153"/>
      <c r="Y46" s="153"/>
      <c r="Z46" s="153"/>
      <c r="AA46" s="153"/>
      <c r="AB46" s="153"/>
      <c r="AC46" s="153"/>
    </row>
    <row r="47" spans="1:29" s="155" customFormat="1" ht="15" customHeight="1" x14ac:dyDescent="0.2">
      <c r="A47" s="156"/>
      <c r="B47" s="157"/>
      <c r="C47" s="158"/>
      <c r="D47" s="158"/>
      <c r="E47" s="158"/>
      <c r="F47" s="161">
        <f t="shared" si="0"/>
        <v>0</v>
      </c>
      <c r="G47" s="160"/>
      <c r="H47" s="153"/>
      <c r="I47" s="153"/>
      <c r="J47" s="153"/>
      <c r="K47" s="153"/>
      <c r="L47" s="153"/>
      <c r="M47" s="153"/>
      <c r="N47" s="153"/>
      <c r="O47" s="153"/>
      <c r="P47" s="153"/>
      <c r="Q47" s="153"/>
      <c r="R47" s="153"/>
      <c r="S47" s="153"/>
      <c r="T47" s="153"/>
      <c r="U47" s="153"/>
      <c r="V47" s="153"/>
      <c r="W47" s="153"/>
      <c r="X47" s="153"/>
      <c r="Y47" s="153"/>
      <c r="Z47" s="153"/>
      <c r="AA47" s="153"/>
      <c r="AB47" s="153"/>
      <c r="AC47" s="153"/>
    </row>
    <row r="48" spans="1:29" s="149" customFormat="1" ht="15" customHeight="1" x14ac:dyDescent="0.2">
      <c r="A48" s="179"/>
      <c r="B48" s="180"/>
      <c r="C48" s="146">
        <f>SUM(C17:C46)</f>
        <v>10</v>
      </c>
      <c r="D48" s="146">
        <f>SUM(D17:D46)</f>
        <v>20</v>
      </c>
      <c r="E48" s="146">
        <f>SUM(E17:E46)</f>
        <v>100</v>
      </c>
      <c r="F48" s="147"/>
      <c r="G48" s="180"/>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s="165" customFormat="1" ht="15" customHeight="1" thickBot="1" x14ac:dyDescent="0.25">
      <c r="A49" s="435" t="s">
        <v>12</v>
      </c>
      <c r="B49" s="435"/>
      <c r="C49" s="435"/>
      <c r="D49" s="435"/>
      <c r="E49" s="435"/>
      <c r="F49" s="162">
        <f>SUM(F18:F47)</f>
        <v>130</v>
      </c>
      <c r="G49" s="163"/>
      <c r="H49" s="164"/>
      <c r="I49" s="164"/>
      <c r="J49" s="164"/>
      <c r="K49" s="164"/>
      <c r="L49" s="164"/>
      <c r="M49" s="164"/>
      <c r="N49" s="164"/>
      <c r="O49" s="164"/>
      <c r="P49" s="164"/>
      <c r="Q49" s="164"/>
      <c r="R49" s="164"/>
      <c r="S49" s="164"/>
      <c r="T49" s="164"/>
      <c r="U49" s="164"/>
      <c r="V49" s="164"/>
      <c r="W49" s="164"/>
      <c r="X49" s="164"/>
      <c r="Y49" s="164"/>
      <c r="Z49" s="164"/>
      <c r="AA49" s="164"/>
      <c r="AB49" s="164"/>
      <c r="AC49" s="164"/>
    </row>
    <row r="50" spans="1:29" ht="12.75" customHeight="1" thickTop="1" x14ac:dyDescent="0.2">
      <c r="A50" s="145"/>
      <c r="B50" s="145"/>
      <c r="C50" s="145"/>
      <c r="D50" s="145"/>
      <c r="E50" s="145"/>
      <c r="F50" s="145"/>
      <c r="G50" s="145"/>
    </row>
    <row r="51" spans="1:29" s="167" customFormat="1" ht="12.75" customHeight="1" x14ac:dyDescent="0.2">
      <c r="A51" s="166" t="s">
        <v>521</v>
      </c>
      <c r="H51" s="168"/>
      <c r="I51" s="168"/>
      <c r="J51" s="168"/>
      <c r="K51" s="168"/>
      <c r="L51" s="168"/>
      <c r="M51" s="168"/>
      <c r="N51" s="168"/>
      <c r="O51" s="168"/>
      <c r="P51" s="168"/>
      <c r="Q51" s="168"/>
      <c r="R51" s="168"/>
      <c r="S51" s="168"/>
      <c r="T51" s="168"/>
      <c r="U51" s="168"/>
      <c r="V51" s="168"/>
      <c r="W51" s="168"/>
      <c r="X51" s="168"/>
      <c r="Y51" s="168"/>
      <c r="Z51" s="168"/>
      <c r="AA51" s="168"/>
      <c r="AB51" s="168"/>
      <c r="AC51" s="168"/>
    </row>
    <row r="52" spans="1:29" ht="12.75" customHeight="1" x14ac:dyDescent="0.2"/>
    <row r="53" spans="1:29" ht="12.75" customHeight="1" x14ac:dyDescent="0.2"/>
    <row r="54" spans="1:29" ht="12.75" customHeight="1" x14ac:dyDescent="0.2">
      <c r="A54" s="434"/>
      <c r="B54" s="434"/>
      <c r="C54" s="434"/>
      <c r="D54" s="434"/>
      <c r="F54" s="434"/>
      <c r="G54" s="434"/>
    </row>
    <row r="55" spans="1:29" s="150" customFormat="1" ht="12.75" customHeight="1" x14ac:dyDescent="0.2">
      <c r="A55" s="429" t="s">
        <v>522</v>
      </c>
      <c r="B55" s="429"/>
      <c r="C55" s="429"/>
      <c r="D55" s="429"/>
      <c r="F55" s="429" t="s">
        <v>494</v>
      </c>
      <c r="G55" s="429"/>
      <c r="H55" s="151"/>
      <c r="I55" s="151"/>
      <c r="J55" s="151"/>
      <c r="K55" s="151"/>
      <c r="L55" s="151"/>
      <c r="M55" s="151"/>
      <c r="N55" s="151"/>
      <c r="O55" s="151"/>
      <c r="P55" s="151"/>
      <c r="Q55" s="151"/>
      <c r="R55" s="151"/>
      <c r="S55" s="151"/>
      <c r="T55" s="151"/>
      <c r="U55" s="151"/>
      <c r="V55" s="151"/>
      <c r="W55" s="151"/>
      <c r="X55" s="151"/>
      <c r="Y55" s="151"/>
      <c r="Z55" s="151"/>
      <c r="AA55" s="151"/>
      <c r="AB55" s="151"/>
      <c r="AC55" s="151"/>
    </row>
    <row r="56" spans="1:29" ht="12.75" customHeight="1" x14ac:dyDescent="0.2"/>
    <row r="57" spans="1:29" s="155" customFormat="1" ht="12.75" customHeight="1" x14ac:dyDescent="0.2">
      <c r="A57" s="427" t="s">
        <v>535</v>
      </c>
      <c r="B57" s="427"/>
      <c r="C57" s="427"/>
      <c r="D57" s="427"/>
      <c r="E57" s="427"/>
      <c r="F57" s="427"/>
      <c r="G57" s="427"/>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5" customHeight="1" x14ac:dyDescent="0.2"/>
  </sheetData>
  <sheetProtection selectLockedCells="1"/>
  <mergeCells count="11">
    <mergeCell ref="A49:E49"/>
    <mergeCell ref="A57:G57"/>
    <mergeCell ref="A1:G1"/>
    <mergeCell ref="A55:D55"/>
    <mergeCell ref="F55:G55"/>
    <mergeCell ref="F10:G10"/>
    <mergeCell ref="F12:G12"/>
    <mergeCell ref="F6:G6"/>
    <mergeCell ref="F8:G8"/>
    <mergeCell ref="A54:D54"/>
    <mergeCell ref="F54:G54"/>
  </mergeCells>
  <dataValidations count="1">
    <dataValidation type="list" allowBlank="1" showInputMessage="1" showErrorMessage="1" prompt="Select Financial Officer" sqref="F10:G10">
      <formula1>$K$5:$K$9</formula1>
    </dataValidation>
  </dataValidations>
  <printOptions horizontalCentered="1"/>
  <pageMargins left="0.5" right="0.5" top="0.75" bottom="0.5" header="0.5" footer="0.5"/>
  <pageSetup scale="81" fitToHeight="4"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R20"/>
  <sheetViews>
    <sheetView showZeros="0" workbookViewId="0">
      <selection activeCell="H24" sqref="H24"/>
    </sheetView>
  </sheetViews>
  <sheetFormatPr defaultColWidth="9" defaultRowHeight="12.75" x14ac:dyDescent="0.2"/>
  <cols>
    <col min="1" max="1" width="4" style="94" customWidth="1"/>
    <col min="2" max="2" width="8.7109375" style="94" bestFit="1" customWidth="1"/>
    <col min="3" max="3" width="15.28515625" style="94" customWidth="1"/>
    <col min="4" max="4" width="5.7109375" style="94" customWidth="1"/>
    <col min="5" max="5" width="5.7109375" style="98" customWidth="1"/>
    <col min="6" max="6" width="5.7109375" style="94" customWidth="1"/>
    <col min="7" max="7" width="16.28515625" style="94" customWidth="1"/>
    <col min="8" max="9" width="14.7109375" style="70" customWidth="1"/>
    <col min="10" max="11" width="10.7109375" style="94" customWidth="1"/>
    <col min="12" max="13" width="8.5703125" style="94" customWidth="1"/>
    <col min="14" max="14" width="10.5703125" style="94" customWidth="1"/>
    <col min="15" max="16384" width="9" style="94"/>
  </cols>
  <sheetData>
    <row r="1" spans="1:18" ht="20.25" x14ac:dyDescent="0.2">
      <c r="A1" s="348" t="s">
        <v>91</v>
      </c>
      <c r="B1" s="348"/>
      <c r="C1" s="348"/>
      <c r="D1" s="348"/>
      <c r="E1" s="348"/>
      <c r="F1" s="348"/>
      <c r="G1" s="348"/>
      <c r="H1" s="349"/>
      <c r="I1" s="349"/>
      <c r="J1" s="348"/>
      <c r="K1" s="348"/>
      <c r="L1" s="348"/>
      <c r="M1" s="348"/>
      <c r="N1" s="348"/>
    </row>
    <row r="2" spans="1:18" x14ac:dyDescent="0.2">
      <c r="B2" s="350"/>
      <c r="C2" s="350"/>
      <c r="D2" s="95"/>
      <c r="E2" s="96"/>
      <c r="F2" s="95"/>
      <c r="G2" s="95"/>
      <c r="H2" s="69"/>
      <c r="I2" s="69"/>
      <c r="J2" s="95"/>
      <c r="K2" s="95"/>
      <c r="L2" s="95"/>
      <c r="M2" s="95"/>
      <c r="N2" s="95"/>
    </row>
    <row r="3" spans="1:18" x14ac:dyDescent="0.2">
      <c r="B3" s="97" t="s">
        <v>92</v>
      </c>
      <c r="C3" s="353" t="s">
        <v>465</v>
      </c>
      <c r="D3" s="353"/>
      <c r="E3" s="353"/>
      <c r="F3" s="353"/>
      <c r="G3" s="353"/>
      <c r="H3" s="353"/>
      <c r="I3" s="97" t="s">
        <v>93</v>
      </c>
      <c r="J3" s="354" t="str">
        <f>VLOOKUP(C3,'Vendor ID List'!A:B,2,FALSE)</f>
        <v>ID #</v>
      </c>
      <c r="K3" s="354"/>
      <c r="L3" s="97" t="s">
        <v>477</v>
      </c>
      <c r="M3" s="352">
        <f>'Vendor Information Form'!B11</f>
        <v>905</v>
      </c>
      <c r="N3" s="352"/>
    </row>
    <row r="5" spans="1:18" x14ac:dyDescent="0.2">
      <c r="A5" s="351" t="s">
        <v>94</v>
      </c>
      <c r="B5" s="351"/>
      <c r="C5" s="351"/>
    </row>
    <row r="6" spans="1:18" s="98" customFormat="1" ht="26.45" customHeight="1" x14ac:dyDescent="0.2">
      <c r="A6" s="99"/>
      <c r="B6" s="99" t="s">
        <v>95</v>
      </c>
      <c r="C6" s="100" t="s">
        <v>96</v>
      </c>
      <c r="D6" s="99" t="s">
        <v>548</v>
      </c>
      <c r="E6" s="100" t="s">
        <v>97</v>
      </c>
      <c r="F6" s="99" t="s">
        <v>98</v>
      </c>
      <c r="G6" s="100" t="s">
        <v>99</v>
      </c>
      <c r="H6" s="71" t="s">
        <v>100</v>
      </c>
      <c r="I6" s="71" t="s">
        <v>101</v>
      </c>
      <c r="J6" s="100" t="s">
        <v>102</v>
      </c>
      <c r="K6" s="100" t="s">
        <v>103</v>
      </c>
      <c r="L6" s="100" t="s">
        <v>104</v>
      </c>
      <c r="M6" s="100" t="s">
        <v>105</v>
      </c>
      <c r="N6" s="99" t="s">
        <v>106</v>
      </c>
    </row>
    <row r="7" spans="1:18" s="101" customFormat="1" x14ac:dyDescent="0.2">
      <c r="A7" s="344">
        <v>1</v>
      </c>
      <c r="B7" s="99" t="s">
        <v>107</v>
      </c>
      <c r="C7" s="291"/>
      <c r="D7" s="345"/>
      <c r="E7" s="291" t="s">
        <v>464</v>
      </c>
      <c r="F7" s="346"/>
      <c r="G7" s="291">
        <f>C7</f>
        <v>0</v>
      </c>
      <c r="H7" s="347"/>
      <c r="I7" s="347"/>
      <c r="J7" s="104"/>
      <c r="K7" s="104"/>
      <c r="L7" s="105"/>
      <c r="M7" s="105"/>
      <c r="N7" s="290"/>
    </row>
    <row r="8" spans="1:18" s="101" customFormat="1" x14ac:dyDescent="0.2">
      <c r="A8" s="344">
        <v>2</v>
      </c>
      <c r="B8" s="99" t="s">
        <v>107</v>
      </c>
      <c r="C8" s="291"/>
      <c r="D8" s="345"/>
      <c r="E8" s="291"/>
      <c r="F8" s="346"/>
      <c r="G8" s="291">
        <f t="shared" ref="G8:G16" si="0">C8</f>
        <v>0</v>
      </c>
      <c r="H8" s="347"/>
      <c r="I8" s="347"/>
      <c r="J8" s="104"/>
      <c r="K8" s="104"/>
      <c r="L8" s="105"/>
      <c r="M8" s="105"/>
      <c r="N8" s="290"/>
    </row>
    <row r="9" spans="1:18" s="101" customFormat="1" x14ac:dyDescent="0.2">
      <c r="A9" s="344">
        <v>3</v>
      </c>
      <c r="B9" s="99" t="s">
        <v>107</v>
      </c>
      <c r="C9" s="291"/>
      <c r="D9" s="345"/>
      <c r="E9" s="291"/>
      <c r="F9" s="346"/>
      <c r="G9" s="291">
        <f t="shared" si="0"/>
        <v>0</v>
      </c>
      <c r="H9" s="347"/>
      <c r="I9" s="347"/>
      <c r="J9" s="104"/>
      <c r="K9" s="104"/>
      <c r="L9" s="105"/>
      <c r="M9" s="105"/>
      <c r="N9" s="290"/>
    </row>
    <row r="10" spans="1:18" s="101" customFormat="1" x14ac:dyDescent="0.2">
      <c r="A10" s="344">
        <v>4</v>
      </c>
      <c r="B10" s="99" t="s">
        <v>107</v>
      </c>
      <c r="C10" s="291"/>
      <c r="D10" s="345"/>
      <c r="E10" s="291"/>
      <c r="F10" s="346"/>
      <c r="G10" s="291">
        <f t="shared" si="0"/>
        <v>0</v>
      </c>
      <c r="H10" s="347"/>
      <c r="I10" s="347"/>
      <c r="J10" s="104"/>
      <c r="K10" s="104"/>
      <c r="L10" s="105"/>
      <c r="M10" s="105"/>
      <c r="N10" s="290"/>
    </row>
    <row r="11" spans="1:18" s="101" customFormat="1" x14ac:dyDescent="0.2">
      <c r="A11" s="344">
        <v>5</v>
      </c>
      <c r="B11" s="99" t="s">
        <v>107</v>
      </c>
      <c r="C11" s="291"/>
      <c r="D11" s="345"/>
      <c r="E11" s="291"/>
      <c r="F11" s="346"/>
      <c r="G11" s="291">
        <f t="shared" si="0"/>
        <v>0</v>
      </c>
      <c r="H11" s="347"/>
      <c r="I11" s="347"/>
      <c r="J11" s="104"/>
      <c r="K11" s="104"/>
      <c r="L11" s="105"/>
      <c r="M11" s="105"/>
      <c r="N11" s="290"/>
    </row>
    <row r="12" spans="1:18" s="101" customFormat="1" x14ac:dyDescent="0.2">
      <c r="A12" s="344">
        <v>6</v>
      </c>
      <c r="B12" s="99" t="s">
        <v>107</v>
      </c>
      <c r="C12" s="291"/>
      <c r="D12" s="345"/>
      <c r="E12" s="291"/>
      <c r="F12" s="346"/>
      <c r="G12" s="291">
        <f t="shared" si="0"/>
        <v>0</v>
      </c>
      <c r="H12" s="347"/>
      <c r="I12" s="347"/>
      <c r="J12" s="104"/>
      <c r="K12" s="104"/>
      <c r="L12" s="105"/>
      <c r="M12" s="105"/>
      <c r="N12" s="290"/>
    </row>
    <row r="13" spans="1:18" s="101" customFormat="1" x14ac:dyDescent="0.2">
      <c r="A13" s="344">
        <v>7</v>
      </c>
      <c r="B13" s="99" t="s">
        <v>107</v>
      </c>
      <c r="C13" s="291"/>
      <c r="D13" s="345"/>
      <c r="E13" s="291"/>
      <c r="F13" s="346"/>
      <c r="G13" s="291">
        <f t="shared" si="0"/>
        <v>0</v>
      </c>
      <c r="H13" s="347"/>
      <c r="I13" s="347"/>
      <c r="J13" s="104"/>
      <c r="K13" s="104"/>
      <c r="L13" s="105"/>
      <c r="M13" s="105"/>
      <c r="N13" s="290"/>
    </row>
    <row r="14" spans="1:18" s="101" customFormat="1" x14ac:dyDescent="0.2">
      <c r="A14" s="344">
        <v>8</v>
      </c>
      <c r="B14" s="99" t="s">
        <v>107</v>
      </c>
      <c r="C14" s="291"/>
      <c r="D14" s="345"/>
      <c r="E14" s="291"/>
      <c r="F14" s="346"/>
      <c r="G14" s="291">
        <f t="shared" si="0"/>
        <v>0</v>
      </c>
      <c r="H14" s="347"/>
      <c r="I14" s="347"/>
      <c r="J14" s="104"/>
      <c r="K14" s="104"/>
      <c r="L14" s="105"/>
      <c r="M14" s="105"/>
      <c r="N14" s="290"/>
    </row>
    <row r="15" spans="1:18" s="101" customFormat="1" x14ac:dyDescent="0.2">
      <c r="A15" s="344">
        <v>9</v>
      </c>
      <c r="B15" s="99" t="s">
        <v>107</v>
      </c>
      <c r="C15" s="291"/>
      <c r="D15" s="345"/>
      <c r="E15" s="291"/>
      <c r="F15" s="346"/>
      <c r="G15" s="291">
        <f t="shared" si="0"/>
        <v>0</v>
      </c>
      <c r="H15" s="347"/>
      <c r="I15" s="347"/>
      <c r="J15" s="104"/>
      <c r="K15" s="104"/>
      <c r="L15" s="105"/>
      <c r="M15" s="105"/>
      <c r="N15" s="290"/>
      <c r="R15" s="102"/>
    </row>
    <row r="16" spans="1:18" s="101" customFormat="1" x14ac:dyDescent="0.2">
      <c r="A16" s="344">
        <v>10</v>
      </c>
      <c r="B16" s="99" t="s">
        <v>107</v>
      </c>
      <c r="C16" s="291"/>
      <c r="D16" s="345"/>
      <c r="E16" s="291"/>
      <c r="F16" s="346"/>
      <c r="G16" s="291">
        <f t="shared" si="0"/>
        <v>0</v>
      </c>
      <c r="H16" s="347"/>
      <c r="I16" s="347"/>
      <c r="J16" s="104"/>
      <c r="K16" s="104"/>
      <c r="L16" s="105"/>
      <c r="M16" s="105"/>
      <c r="N16" s="290"/>
    </row>
    <row r="17" spans="13:13" x14ac:dyDescent="0.2">
      <c r="M17" s="103"/>
    </row>
    <row r="18" spans="13:13" x14ac:dyDescent="0.2">
      <c r="M18" s="103"/>
    </row>
    <row r="19" spans="13:13" x14ac:dyDescent="0.2">
      <c r="M19" s="103"/>
    </row>
    <row r="20" spans="13:13" x14ac:dyDescent="0.2">
      <c r="M20" s="103"/>
    </row>
  </sheetData>
  <sheetCalcPr fullCalcOnLoad="1"/>
  <mergeCells count="6">
    <mergeCell ref="A1:N1"/>
    <mergeCell ref="B2:C2"/>
    <mergeCell ref="A5:C5"/>
    <mergeCell ref="M3:N3"/>
    <mergeCell ref="C3:H3"/>
    <mergeCell ref="J3:K3"/>
  </mergeCells>
  <dataValidations count="1">
    <dataValidation type="list" allowBlank="1" showErrorMessage="1" sqref="C3">
      <formula1>Vendor</formula1>
    </dataValidation>
  </dataValidations>
  <pageMargins left="0.25" right="0.25" top="1" bottom="1" header="0.5" footer="0.5"/>
  <pageSetup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pageSetUpPr fitToPage="1"/>
  </sheetPr>
  <dimension ref="A1:K62"/>
  <sheetViews>
    <sheetView showGridLines="0" showZeros="0" tabSelected="1" workbookViewId="0"/>
  </sheetViews>
  <sheetFormatPr defaultRowHeight="15" x14ac:dyDescent="0.2"/>
  <cols>
    <col min="1" max="1" width="54.42578125" style="227" customWidth="1"/>
    <col min="2" max="2" width="59" style="241" customWidth="1"/>
    <col min="3" max="3" width="22.7109375" style="227" customWidth="1"/>
    <col min="4" max="4" width="15.7109375" style="227" customWidth="1"/>
    <col min="5" max="5" width="16.7109375" style="227" customWidth="1"/>
    <col min="6" max="7" width="9.140625" style="227"/>
    <col min="8" max="8" width="5.85546875" style="228" bestFit="1" customWidth="1"/>
    <col min="9" max="9" width="17.85546875" style="228" bestFit="1" customWidth="1"/>
    <col min="10" max="16384" width="9.140625" style="227"/>
  </cols>
  <sheetData>
    <row r="1" spans="1:11" ht="30.75" x14ac:dyDescent="0.4">
      <c r="A1" s="225" t="s">
        <v>88</v>
      </c>
      <c r="B1" s="226"/>
      <c r="C1" s="275" t="s">
        <v>549</v>
      </c>
      <c r="D1" s="276">
        <v>42157</v>
      </c>
    </row>
    <row r="2" spans="1:11" s="229" customFormat="1" ht="18" customHeight="1" x14ac:dyDescent="0.2">
      <c r="F2" s="230"/>
      <c r="G2" s="230"/>
      <c r="H2" s="231" t="s">
        <v>512</v>
      </c>
      <c r="I2" s="231" t="s">
        <v>518</v>
      </c>
      <c r="K2" s="230"/>
    </row>
    <row r="3" spans="1:11" s="229" customFormat="1" ht="18" customHeight="1" x14ac:dyDescent="0.2">
      <c r="A3" s="229" t="s">
        <v>80</v>
      </c>
      <c r="B3" s="282" t="s">
        <v>72</v>
      </c>
      <c r="F3" s="230"/>
      <c r="G3" s="230"/>
      <c r="H3" s="340">
        <v>913</v>
      </c>
      <c r="I3" s="232" t="s">
        <v>516</v>
      </c>
      <c r="K3" s="230"/>
    </row>
    <row r="4" spans="1:11" s="229" customFormat="1" ht="18" customHeight="1" x14ac:dyDescent="0.2">
      <c r="B4" s="233"/>
      <c r="F4" s="230"/>
      <c r="G4" s="230"/>
      <c r="H4" s="340">
        <v>905</v>
      </c>
      <c r="I4" s="232" t="s">
        <v>514</v>
      </c>
      <c r="K4" s="230"/>
    </row>
    <row r="5" spans="1:11" s="229" customFormat="1" ht="18" customHeight="1" x14ac:dyDescent="0.2">
      <c r="A5" s="229" t="s">
        <v>81</v>
      </c>
      <c r="B5" s="282" t="s">
        <v>73</v>
      </c>
      <c r="F5" s="230"/>
      <c r="G5" s="230"/>
      <c r="H5" s="340">
        <v>912</v>
      </c>
      <c r="I5" s="232" t="s">
        <v>515</v>
      </c>
      <c r="K5" s="230"/>
    </row>
    <row r="6" spans="1:11" s="229" customFormat="1" ht="18" customHeight="1" x14ac:dyDescent="0.2">
      <c r="A6" s="229" t="s">
        <v>580</v>
      </c>
      <c r="B6" s="282" t="s">
        <v>51</v>
      </c>
      <c r="F6" s="230"/>
      <c r="G6" s="230"/>
      <c r="H6" s="340">
        <v>907</v>
      </c>
      <c r="I6" s="232" t="s">
        <v>517</v>
      </c>
      <c r="K6" s="230"/>
    </row>
    <row r="7" spans="1:11" s="229" customFormat="1" ht="18" customHeight="1" x14ac:dyDescent="0.2">
      <c r="A7" s="229" t="s">
        <v>467</v>
      </c>
      <c r="B7" s="282" t="s">
        <v>470</v>
      </c>
      <c r="H7" s="340">
        <v>902</v>
      </c>
      <c r="I7" s="232" t="s">
        <v>513</v>
      </c>
    </row>
    <row r="8" spans="1:11" s="229" customFormat="1" ht="18" customHeight="1" x14ac:dyDescent="0.2">
      <c r="A8" s="229" t="s">
        <v>468</v>
      </c>
      <c r="B8" s="285">
        <v>1234567890</v>
      </c>
      <c r="H8" s="341"/>
    </row>
    <row r="9" spans="1:11" s="229" customFormat="1" ht="18" customHeight="1" x14ac:dyDescent="0.25">
      <c r="A9" s="229" t="s">
        <v>469</v>
      </c>
      <c r="B9" s="286" t="s">
        <v>74</v>
      </c>
      <c r="H9" s="341"/>
    </row>
    <row r="10" spans="1:11" s="229" customFormat="1" ht="18" customHeight="1" x14ac:dyDescent="0.2"/>
    <row r="11" spans="1:11" s="229" customFormat="1" ht="18" customHeight="1" x14ac:dyDescent="0.2">
      <c r="A11" s="229" t="s">
        <v>78</v>
      </c>
      <c r="B11" s="287">
        <v>905</v>
      </c>
      <c r="H11" s="234"/>
      <c r="I11" s="234"/>
    </row>
    <row r="12" spans="1:11" s="229" customFormat="1" ht="18" customHeight="1" x14ac:dyDescent="0.2">
      <c r="A12" s="229" t="s">
        <v>77</v>
      </c>
      <c r="B12" s="273" t="s">
        <v>515</v>
      </c>
      <c r="H12" s="234"/>
      <c r="I12" s="234"/>
    </row>
    <row r="13" spans="1:11" s="229" customFormat="1" ht="18" customHeight="1" x14ac:dyDescent="0.2">
      <c r="B13" s="233"/>
      <c r="H13" s="234"/>
      <c r="I13" s="234"/>
    </row>
    <row r="14" spans="1:11" s="229" customFormat="1" ht="18" customHeight="1" x14ac:dyDescent="0.2">
      <c r="A14" s="229" t="s">
        <v>90</v>
      </c>
      <c r="B14" s="273" t="s">
        <v>555</v>
      </c>
      <c r="H14" s="234"/>
      <c r="I14" s="234"/>
    </row>
    <row r="15" spans="1:11" s="229" customFormat="1" ht="18" customHeight="1" x14ac:dyDescent="0.2">
      <c r="A15" s="229" t="s">
        <v>79</v>
      </c>
      <c r="B15" s="273" t="s">
        <v>583</v>
      </c>
      <c r="H15" s="234"/>
      <c r="I15" s="234"/>
    </row>
    <row r="16" spans="1:11" s="229" customFormat="1" ht="18" customHeight="1" x14ac:dyDescent="0.2">
      <c r="A16" s="229" t="s">
        <v>87</v>
      </c>
      <c r="B16" s="274" t="s">
        <v>75</v>
      </c>
      <c r="H16" s="234"/>
      <c r="I16" s="234"/>
    </row>
    <row r="17" spans="1:9" s="229" customFormat="1" ht="18" customHeight="1" x14ac:dyDescent="0.2">
      <c r="H17" s="234"/>
      <c r="I17" s="234"/>
    </row>
    <row r="18" spans="1:9" s="229" customFormat="1" ht="18" customHeight="1" x14ac:dyDescent="0.2">
      <c r="A18" s="235" t="s">
        <v>578</v>
      </c>
      <c r="H18" s="234"/>
      <c r="I18" s="234"/>
    </row>
    <row r="19" spans="1:9" s="229" customFormat="1" ht="18" customHeight="1" x14ac:dyDescent="0.2">
      <c r="A19" s="229" t="s">
        <v>84</v>
      </c>
      <c r="B19" s="282"/>
      <c r="H19" s="234"/>
      <c r="I19" s="234"/>
    </row>
    <row r="20" spans="1:9" s="229" customFormat="1" ht="18" customHeight="1" x14ac:dyDescent="0.2">
      <c r="A20" s="229" t="s">
        <v>83</v>
      </c>
      <c r="B20" s="283"/>
      <c r="H20" s="234"/>
      <c r="I20" s="234"/>
    </row>
    <row r="21" spans="1:9" s="229" customFormat="1" ht="18" customHeight="1" x14ac:dyDescent="0.2">
      <c r="A21" s="229" t="s">
        <v>82</v>
      </c>
      <c r="B21" s="284"/>
      <c r="H21" s="234"/>
      <c r="I21" s="234"/>
    </row>
    <row r="22" spans="1:9" s="229" customFormat="1" ht="18" customHeight="1" x14ac:dyDescent="0.2">
      <c r="A22" s="229" t="s">
        <v>86</v>
      </c>
      <c r="B22" s="283"/>
      <c r="H22" s="234"/>
      <c r="I22" s="234"/>
    </row>
    <row r="23" spans="1:9" s="229" customFormat="1" ht="18" customHeight="1" x14ac:dyDescent="0.2">
      <c r="A23" s="229" t="s">
        <v>85</v>
      </c>
      <c r="B23" s="283"/>
      <c r="H23" s="234"/>
      <c r="I23" s="234"/>
    </row>
    <row r="24" spans="1:9" s="229" customFormat="1" ht="18" x14ac:dyDescent="0.2">
      <c r="H24" s="234"/>
      <c r="I24" s="234"/>
    </row>
    <row r="25" spans="1:9" s="236" customFormat="1" x14ac:dyDescent="0.2">
      <c r="H25" s="237"/>
      <c r="I25" s="237"/>
    </row>
    <row r="26" spans="1:9" s="236" customFormat="1" x14ac:dyDescent="0.2">
      <c r="H26" s="237"/>
      <c r="I26" s="237"/>
    </row>
    <row r="27" spans="1:9" s="236" customFormat="1" x14ac:dyDescent="0.2">
      <c r="H27" s="237"/>
      <c r="I27" s="237"/>
    </row>
    <row r="30" spans="1:9" s="236" customFormat="1" x14ac:dyDescent="0.2">
      <c r="H30" s="237"/>
      <c r="I30" s="237"/>
    </row>
    <row r="31" spans="1:9" s="236" customFormat="1" x14ac:dyDescent="0.2">
      <c r="H31" s="237"/>
      <c r="I31" s="237"/>
    </row>
    <row r="32" spans="1:9" s="236" customFormat="1" x14ac:dyDescent="0.2">
      <c r="H32" s="237"/>
      <c r="I32" s="237"/>
    </row>
    <row r="33" spans="2:9" s="236" customFormat="1" x14ac:dyDescent="0.2">
      <c r="H33" s="237"/>
      <c r="I33" s="237"/>
    </row>
    <row r="34" spans="2:9" s="236" customFormat="1" x14ac:dyDescent="0.2">
      <c r="H34" s="237"/>
      <c r="I34" s="237"/>
    </row>
    <row r="35" spans="2:9" s="236" customFormat="1" x14ac:dyDescent="0.2">
      <c r="H35" s="237"/>
      <c r="I35" s="237"/>
    </row>
    <row r="36" spans="2:9" s="236" customFormat="1" x14ac:dyDescent="0.2">
      <c r="H36" s="237"/>
      <c r="I36" s="237"/>
    </row>
    <row r="37" spans="2:9" s="236" customFormat="1" x14ac:dyDescent="0.2">
      <c r="H37" s="237"/>
      <c r="I37" s="237"/>
    </row>
    <row r="38" spans="2:9" s="236" customFormat="1" x14ac:dyDescent="0.2">
      <c r="H38" s="237"/>
      <c r="I38" s="237"/>
    </row>
    <row r="39" spans="2:9" s="236" customFormat="1" x14ac:dyDescent="0.2">
      <c r="H39" s="237"/>
      <c r="I39" s="237"/>
    </row>
    <row r="40" spans="2:9" s="236" customFormat="1" x14ac:dyDescent="0.2">
      <c r="H40" s="237"/>
      <c r="I40" s="237"/>
    </row>
    <row r="41" spans="2:9" s="236" customFormat="1" x14ac:dyDescent="0.2">
      <c r="H41" s="237"/>
      <c r="I41" s="237"/>
    </row>
    <row r="42" spans="2:9" s="236" customFormat="1" x14ac:dyDescent="0.2">
      <c r="H42" s="237"/>
      <c r="I42" s="237"/>
    </row>
    <row r="43" spans="2:9" s="236" customFormat="1" x14ac:dyDescent="0.2">
      <c r="H43" s="237"/>
      <c r="I43" s="237"/>
    </row>
    <row r="44" spans="2:9" s="236" customFormat="1" x14ac:dyDescent="0.2">
      <c r="H44" s="237"/>
      <c r="I44" s="237"/>
    </row>
    <row r="45" spans="2:9" s="236" customFormat="1" x14ac:dyDescent="0.2">
      <c r="H45" s="237"/>
      <c r="I45" s="237"/>
    </row>
    <row r="46" spans="2:9" s="236" customFormat="1" x14ac:dyDescent="0.2">
      <c r="H46" s="237"/>
      <c r="I46" s="237"/>
    </row>
    <row r="47" spans="2:9" s="236" customFormat="1" ht="15.75" x14ac:dyDescent="0.2">
      <c r="B47" s="238"/>
      <c r="C47" s="238"/>
      <c r="H47" s="237"/>
      <c r="I47" s="237"/>
    </row>
    <row r="48" spans="2:9" s="236" customFormat="1" x14ac:dyDescent="0.2">
      <c r="B48" s="239"/>
      <c r="C48" s="239"/>
      <c r="D48" s="237"/>
      <c r="E48" s="237"/>
      <c r="H48" s="237"/>
      <c r="I48" s="237"/>
    </row>
    <row r="49" spans="1:9" s="236" customFormat="1" x14ac:dyDescent="0.2">
      <c r="H49" s="237"/>
      <c r="I49" s="237"/>
    </row>
    <row r="50" spans="1:9" s="241" customFormat="1" ht="15.75" x14ac:dyDescent="0.25">
      <c r="A50" s="240"/>
      <c r="B50" s="240"/>
      <c r="C50" s="240"/>
      <c r="D50" s="240"/>
      <c r="E50" s="240"/>
      <c r="H50" s="242"/>
      <c r="I50" s="242"/>
    </row>
    <row r="51" spans="1:9" s="241" customFormat="1" x14ac:dyDescent="0.2">
      <c r="H51" s="242"/>
      <c r="I51" s="242"/>
    </row>
    <row r="52" spans="1:9" s="241" customFormat="1" x14ac:dyDescent="0.2">
      <c r="H52" s="242"/>
      <c r="I52" s="242"/>
    </row>
    <row r="53" spans="1:9" s="241" customFormat="1" x14ac:dyDescent="0.2">
      <c r="H53" s="242"/>
      <c r="I53" s="242"/>
    </row>
    <row r="54" spans="1:9" s="241" customFormat="1" x14ac:dyDescent="0.2">
      <c r="H54" s="242"/>
      <c r="I54" s="242"/>
    </row>
    <row r="58" spans="1:9" x14ac:dyDescent="0.2">
      <c r="A58" s="236"/>
    </row>
    <row r="59" spans="1:9" x14ac:dyDescent="0.2">
      <c r="A59" s="243" t="s">
        <v>75</v>
      </c>
    </row>
    <row r="60" spans="1:9" x14ac:dyDescent="0.2">
      <c r="A60" s="243" t="s">
        <v>581</v>
      </c>
    </row>
    <row r="61" spans="1:9" x14ac:dyDescent="0.2">
      <c r="A61" s="243" t="s">
        <v>76</v>
      </c>
    </row>
    <row r="62" spans="1:9" x14ac:dyDescent="0.2">
      <c r="A62" s="243" t="s">
        <v>582</v>
      </c>
    </row>
  </sheetData>
  <sheetProtection selectLockedCells="1"/>
  <dataValidations count="2">
    <dataValidation type="list" allowBlank="1" showInputMessage="1" showErrorMessage="1" sqref="B16">
      <formula1>VendorTypes</formula1>
    </dataValidation>
    <dataValidation type="list" allowBlank="1" showInputMessage="1" showErrorMessage="1" prompt="Select Financial Officer" sqref="B12">
      <formula1>$I$3:$I$7</formula1>
    </dataValidation>
  </dataValidations>
  <printOptions horizontalCentered="1"/>
  <pageMargins left="0" right="0" top="0.5" bottom="0.25" header="0.5" footer="0.5"/>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sheetPr>
  <dimension ref="A1:G39"/>
  <sheetViews>
    <sheetView workbookViewId="0">
      <selection activeCell="E8" sqref="E8"/>
    </sheetView>
  </sheetViews>
  <sheetFormatPr defaultRowHeight="12.75" x14ac:dyDescent="0.2"/>
  <cols>
    <col min="1" max="1" width="9.140625" style="299"/>
    <col min="2" max="2" width="5.7109375" style="299" customWidth="1"/>
    <col min="3" max="3" width="75.7109375" style="299" customWidth="1"/>
    <col min="4" max="16384" width="9.140625" style="299"/>
  </cols>
  <sheetData>
    <row r="1" spans="1:7" x14ac:dyDescent="0.2">
      <c r="A1" s="364" t="s">
        <v>28</v>
      </c>
      <c r="B1" s="364"/>
      <c r="C1" s="364"/>
      <c r="D1" s="326"/>
      <c r="E1" s="326"/>
      <c r="F1" s="326"/>
    </row>
    <row r="2" spans="1:7" x14ac:dyDescent="0.2">
      <c r="A2" s="364" t="s">
        <v>16</v>
      </c>
      <c r="B2" s="364"/>
      <c r="C2" s="364"/>
      <c r="D2" s="326"/>
      <c r="E2" s="326"/>
      <c r="F2" s="326"/>
    </row>
    <row r="3" spans="1:7" ht="12" customHeight="1" x14ac:dyDescent="0.2">
      <c r="A3" s="357"/>
      <c r="B3" s="357"/>
      <c r="C3" s="357"/>
      <c r="D3" s="295"/>
      <c r="E3" s="295"/>
      <c r="F3" s="295"/>
      <c r="G3" s="295"/>
    </row>
    <row r="4" spans="1:7" ht="12.75" customHeight="1" x14ac:dyDescent="0.2">
      <c r="A4" s="358" t="s">
        <v>17</v>
      </c>
      <c r="B4" s="358"/>
      <c r="C4" s="358"/>
      <c r="D4" s="327"/>
      <c r="E4" s="327"/>
      <c r="F4" s="327"/>
      <c r="G4" s="327"/>
    </row>
    <row r="5" spans="1:7" ht="38.25" customHeight="1" x14ac:dyDescent="0.2">
      <c r="A5" s="362" t="s">
        <v>550</v>
      </c>
      <c r="B5" s="362"/>
      <c r="C5" s="362"/>
      <c r="D5" s="295"/>
      <c r="E5" s="295"/>
      <c r="F5" s="295"/>
      <c r="G5" s="295"/>
    </row>
    <row r="6" spans="1:7" ht="12" customHeight="1" x14ac:dyDescent="0.2">
      <c r="A6" s="357"/>
      <c r="B6" s="357"/>
      <c r="C6" s="357"/>
      <c r="D6" s="295"/>
      <c r="E6" s="295"/>
      <c r="F6" s="295"/>
      <c r="G6" s="295"/>
    </row>
    <row r="7" spans="1:7" s="292" customFormat="1" x14ac:dyDescent="0.2">
      <c r="A7" s="356" t="s">
        <v>480</v>
      </c>
      <c r="B7" s="356"/>
      <c r="C7" s="356"/>
      <c r="D7" s="295"/>
      <c r="E7" s="295"/>
      <c r="F7" s="295"/>
      <c r="G7" s="295"/>
    </row>
    <row r="8" spans="1:7" s="292" customFormat="1" ht="25.5" customHeight="1" x14ac:dyDescent="0.2">
      <c r="A8" s="328" t="s">
        <v>18</v>
      </c>
      <c r="B8" s="361" t="s">
        <v>511</v>
      </c>
      <c r="C8" s="361"/>
      <c r="D8" s="329"/>
      <c r="E8" s="329"/>
      <c r="F8" s="329"/>
      <c r="G8" s="329"/>
    </row>
    <row r="9" spans="1:7" s="292" customFormat="1" x14ac:dyDescent="0.2">
      <c r="A9" s="328"/>
      <c r="B9" s="330" t="s">
        <v>109</v>
      </c>
      <c r="C9" s="331" t="s">
        <v>38</v>
      </c>
      <c r="D9" s="329"/>
      <c r="E9" s="329"/>
      <c r="F9" s="329"/>
      <c r="G9" s="329"/>
    </row>
    <row r="10" spans="1:7" s="292" customFormat="1" x14ac:dyDescent="0.2">
      <c r="A10" s="328"/>
      <c r="B10" s="330" t="s">
        <v>109</v>
      </c>
      <c r="C10" s="331" t="s">
        <v>498</v>
      </c>
      <c r="D10" s="329"/>
      <c r="E10" s="329"/>
      <c r="F10" s="329"/>
      <c r="G10" s="329"/>
    </row>
    <row r="11" spans="1:7" s="292" customFormat="1" x14ac:dyDescent="0.2">
      <c r="A11" s="328"/>
      <c r="B11" s="330" t="s">
        <v>109</v>
      </c>
      <c r="C11" s="331" t="s">
        <v>510</v>
      </c>
      <c r="D11" s="329"/>
      <c r="E11" s="329"/>
      <c r="F11" s="329"/>
      <c r="G11" s="329"/>
    </row>
    <row r="12" spans="1:7" s="292" customFormat="1" x14ac:dyDescent="0.2">
      <c r="A12" s="328"/>
      <c r="B12" s="330" t="s">
        <v>109</v>
      </c>
      <c r="C12" s="331" t="s">
        <v>36</v>
      </c>
      <c r="D12" s="329"/>
      <c r="E12" s="329"/>
      <c r="F12" s="329"/>
      <c r="G12" s="329"/>
    </row>
    <row r="13" spans="1:7" s="292" customFormat="1" x14ac:dyDescent="0.2">
      <c r="A13" s="328"/>
      <c r="B13" s="330" t="s">
        <v>109</v>
      </c>
      <c r="C13" s="331" t="s">
        <v>34</v>
      </c>
      <c r="D13" s="329"/>
      <c r="E13" s="329"/>
      <c r="F13" s="329"/>
      <c r="G13" s="329"/>
    </row>
    <row r="14" spans="1:7" s="292" customFormat="1" x14ac:dyDescent="0.2">
      <c r="A14" s="328"/>
      <c r="B14" s="330" t="s">
        <v>109</v>
      </c>
      <c r="C14" s="331" t="s">
        <v>35</v>
      </c>
      <c r="D14" s="329"/>
      <c r="E14" s="329"/>
      <c r="F14" s="329"/>
      <c r="G14" s="329"/>
    </row>
    <row r="15" spans="1:7" s="292" customFormat="1" ht="25.5" x14ac:dyDescent="0.2">
      <c r="A15" s="328"/>
      <c r="B15" s="330" t="s">
        <v>109</v>
      </c>
      <c r="C15" s="331" t="s">
        <v>37</v>
      </c>
      <c r="D15" s="329"/>
      <c r="E15" s="329"/>
      <c r="F15" s="329"/>
      <c r="G15" s="329"/>
    </row>
    <row r="16" spans="1:7" s="292" customFormat="1" ht="6.95" customHeight="1" x14ac:dyDescent="0.2">
      <c r="A16" s="359"/>
      <c r="B16" s="359"/>
      <c r="C16" s="359"/>
      <c r="D16" s="329"/>
      <c r="E16" s="329"/>
      <c r="F16" s="329"/>
      <c r="G16" s="329"/>
    </row>
    <row r="17" spans="1:7" s="292" customFormat="1" ht="76.5" customHeight="1" x14ac:dyDescent="0.2">
      <c r="A17" s="298" t="s">
        <v>19</v>
      </c>
      <c r="B17" s="366" t="s">
        <v>551</v>
      </c>
      <c r="C17" s="366"/>
      <c r="D17" s="329"/>
      <c r="E17" s="329"/>
      <c r="F17" s="329"/>
      <c r="G17" s="329"/>
    </row>
    <row r="18" spans="1:7" s="292" customFormat="1" ht="6.95" customHeight="1" x14ac:dyDescent="0.2">
      <c r="A18" s="359"/>
      <c r="B18" s="359"/>
      <c r="C18" s="359"/>
      <c r="D18" s="329"/>
      <c r="E18" s="329"/>
      <c r="F18" s="329"/>
      <c r="G18" s="329"/>
    </row>
    <row r="19" spans="1:7" s="292" customFormat="1" ht="63.75" customHeight="1" x14ac:dyDescent="0.2">
      <c r="A19" s="298" t="s">
        <v>20</v>
      </c>
      <c r="B19" s="362" t="s">
        <v>552</v>
      </c>
      <c r="C19" s="362"/>
      <c r="D19" s="295"/>
      <c r="E19" s="295"/>
      <c r="F19" s="295"/>
      <c r="G19" s="295"/>
    </row>
    <row r="20" spans="1:7" s="292" customFormat="1" ht="6.95" customHeight="1" x14ac:dyDescent="0.2">
      <c r="A20" s="359"/>
      <c r="B20" s="359"/>
      <c r="C20" s="359"/>
      <c r="D20" s="329"/>
      <c r="E20" s="329"/>
      <c r="F20" s="329"/>
      <c r="G20" s="329"/>
    </row>
    <row r="21" spans="1:7" s="292" customFormat="1" ht="12.75" customHeight="1" x14ac:dyDescent="0.2">
      <c r="A21" s="298" t="s">
        <v>21</v>
      </c>
      <c r="B21" s="362" t="s">
        <v>22</v>
      </c>
      <c r="C21" s="362"/>
      <c r="D21" s="295"/>
      <c r="E21" s="295"/>
      <c r="F21" s="295"/>
      <c r="G21" s="295"/>
    </row>
    <row r="22" spans="1:7" s="292" customFormat="1" x14ac:dyDescent="0.2">
      <c r="A22" s="298"/>
      <c r="C22" s="293" t="s">
        <v>23</v>
      </c>
      <c r="D22" s="329"/>
      <c r="E22" s="329"/>
      <c r="F22" s="329"/>
      <c r="G22" s="329"/>
    </row>
    <row r="23" spans="1:7" s="292" customFormat="1" x14ac:dyDescent="0.2">
      <c r="A23" s="298"/>
      <c r="C23" s="293" t="s">
        <v>24</v>
      </c>
      <c r="D23" s="329"/>
      <c r="E23" s="329"/>
      <c r="F23" s="329"/>
      <c r="G23" s="329"/>
    </row>
    <row r="24" spans="1:7" s="292" customFormat="1" x14ac:dyDescent="0.2">
      <c r="A24" s="298"/>
      <c r="C24" s="293" t="s">
        <v>25</v>
      </c>
      <c r="D24" s="329"/>
      <c r="E24" s="329"/>
      <c r="F24" s="329"/>
      <c r="G24" s="329"/>
    </row>
    <row r="25" spans="1:7" s="292" customFormat="1" ht="6.95" customHeight="1" x14ac:dyDescent="0.2">
      <c r="A25" s="359"/>
      <c r="B25" s="359"/>
      <c r="C25" s="359"/>
      <c r="D25" s="329"/>
      <c r="E25" s="329"/>
      <c r="F25" s="329"/>
      <c r="G25" s="329"/>
    </row>
    <row r="26" spans="1:7" s="332" customFormat="1" ht="25.5" customHeight="1" x14ac:dyDescent="0.2">
      <c r="A26" s="294" t="s">
        <v>26</v>
      </c>
      <c r="B26" s="362" t="s">
        <v>39</v>
      </c>
      <c r="C26" s="362"/>
      <c r="D26" s="296"/>
      <c r="E26" s="296"/>
      <c r="F26" s="296"/>
      <c r="G26" s="296"/>
    </row>
    <row r="27" spans="1:7" s="292" customFormat="1" ht="6.95" customHeight="1" x14ac:dyDescent="0.2">
      <c r="A27" s="359"/>
      <c r="B27" s="359"/>
      <c r="C27" s="359"/>
      <c r="D27" s="329"/>
      <c r="E27" s="329"/>
      <c r="F27" s="329"/>
      <c r="G27" s="329"/>
    </row>
    <row r="28" spans="1:7" s="292" customFormat="1" x14ac:dyDescent="0.2">
      <c r="A28" s="298" t="s">
        <v>497</v>
      </c>
      <c r="B28" s="295" t="s">
        <v>27</v>
      </c>
      <c r="C28" s="295"/>
      <c r="D28" s="295"/>
      <c r="E28" s="295"/>
      <c r="F28" s="295"/>
      <c r="G28" s="295"/>
    </row>
    <row r="29" spans="1:7" s="292" customFormat="1" ht="6.95" customHeight="1" x14ac:dyDescent="0.2">
      <c r="A29" s="359"/>
      <c r="B29" s="359"/>
      <c r="C29" s="359"/>
      <c r="D29" s="295"/>
      <c r="E29" s="295"/>
      <c r="F29" s="295"/>
      <c r="G29" s="295"/>
    </row>
    <row r="30" spans="1:7" s="332" customFormat="1" ht="63.75" customHeight="1" x14ac:dyDescent="0.2">
      <c r="A30" s="363" t="s">
        <v>553</v>
      </c>
      <c r="B30" s="363"/>
      <c r="C30" s="363"/>
      <c r="D30" s="296"/>
      <c r="E30" s="296"/>
      <c r="F30" s="296"/>
      <c r="G30" s="296"/>
    </row>
    <row r="31" spans="1:7" ht="12" customHeight="1" x14ac:dyDescent="0.2">
      <c r="A31" s="357"/>
      <c r="B31" s="357"/>
      <c r="C31" s="357"/>
      <c r="D31" s="295"/>
      <c r="E31" s="295"/>
      <c r="F31" s="295"/>
      <c r="G31" s="295"/>
    </row>
    <row r="32" spans="1:7" s="334" customFormat="1" ht="12.75" customHeight="1" x14ac:dyDescent="0.2">
      <c r="A32" s="365" t="s">
        <v>110</v>
      </c>
      <c r="B32" s="365"/>
      <c r="C32" s="365"/>
      <c r="D32" s="333"/>
      <c r="E32" s="333"/>
    </row>
    <row r="33" spans="1:3" s="334" customFormat="1" ht="12.75" customHeight="1" x14ac:dyDescent="0.2">
      <c r="A33" s="335" t="s">
        <v>109</v>
      </c>
      <c r="B33" s="355" t="s">
        <v>108</v>
      </c>
      <c r="C33" s="355"/>
    </row>
    <row r="34" spans="1:3" s="334" customFormat="1" ht="12.75" customHeight="1" x14ac:dyDescent="0.2">
      <c r="A34" s="335" t="s">
        <v>109</v>
      </c>
      <c r="B34" s="355" t="s">
        <v>478</v>
      </c>
      <c r="C34" s="355"/>
    </row>
    <row r="35" spans="1:3" s="336" customFormat="1" ht="25.5" customHeight="1" x14ac:dyDescent="0.2">
      <c r="A35" s="335" t="s">
        <v>109</v>
      </c>
      <c r="B35" s="360" t="s">
        <v>496</v>
      </c>
      <c r="C35" s="360"/>
    </row>
    <row r="36" spans="1:3" s="336" customFormat="1" ht="25.5" customHeight="1" x14ac:dyDescent="0.2">
      <c r="A36" s="335" t="s">
        <v>109</v>
      </c>
      <c r="B36" s="360" t="s">
        <v>111</v>
      </c>
      <c r="C36" s="360"/>
    </row>
    <row r="37" spans="1:3" s="297" customFormat="1" ht="25.5" customHeight="1" x14ac:dyDescent="0.2">
      <c r="A37" s="335" t="s">
        <v>109</v>
      </c>
      <c r="B37" s="361" t="s">
        <v>112</v>
      </c>
      <c r="C37" s="361"/>
    </row>
    <row r="38" spans="1:3" s="334" customFormat="1" ht="12.75" customHeight="1" x14ac:dyDescent="0.2">
      <c r="A38" s="335" t="s">
        <v>109</v>
      </c>
      <c r="B38" s="355" t="s">
        <v>554</v>
      </c>
      <c r="C38" s="355"/>
    </row>
    <row r="39" spans="1:3" s="303" customFormat="1" x14ac:dyDescent="0.2"/>
  </sheetData>
  <sheetProtection sheet="1" objects="1" scenarios="1" selectLockedCells="1" selectUnlockedCells="1"/>
  <mergeCells count="27">
    <mergeCell ref="A1:C1"/>
    <mergeCell ref="A2:C2"/>
    <mergeCell ref="A32:C32"/>
    <mergeCell ref="B33:C33"/>
    <mergeCell ref="B34:C34"/>
    <mergeCell ref="B8:C8"/>
    <mergeCell ref="B17:C17"/>
    <mergeCell ref="B19:C19"/>
    <mergeCell ref="B21:C21"/>
    <mergeCell ref="B26:C26"/>
    <mergeCell ref="A29:C29"/>
    <mergeCell ref="A31:C31"/>
    <mergeCell ref="B35:C35"/>
    <mergeCell ref="B36:C36"/>
    <mergeCell ref="B37:C37"/>
    <mergeCell ref="A5:C5"/>
    <mergeCell ref="A30:C30"/>
    <mergeCell ref="B38:C38"/>
    <mergeCell ref="A7:C7"/>
    <mergeCell ref="A6:C6"/>
    <mergeCell ref="A3:C3"/>
    <mergeCell ref="A4:C4"/>
    <mergeCell ref="A16:C16"/>
    <mergeCell ref="A18:C18"/>
    <mergeCell ref="A20:C20"/>
    <mergeCell ref="A25:C25"/>
    <mergeCell ref="A27:C27"/>
  </mergeCells>
  <printOptions horizontalCentered="1"/>
  <pageMargins left="0.7" right="0.7" top="0.6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H51"/>
  <sheetViews>
    <sheetView zoomScale="90" zoomScaleNormal="90" zoomScaleSheetLayoutView="100" workbookViewId="0">
      <selection activeCell="B8" sqref="B8"/>
    </sheetView>
  </sheetViews>
  <sheetFormatPr defaultRowHeight="12.75" x14ac:dyDescent="0.2"/>
  <cols>
    <col min="1" max="1" width="61" style="299" customWidth="1"/>
    <col min="2" max="2" width="43.140625" style="56" customWidth="1"/>
    <col min="3" max="5" width="9.140625" style="56"/>
    <col min="6" max="6" width="19.28515625" style="244" bestFit="1" customWidth="1"/>
    <col min="7" max="7" width="21.7109375" style="244" bestFit="1" customWidth="1"/>
    <col min="8" max="16384" width="9.140625" style="56"/>
  </cols>
  <sheetData>
    <row r="1" spans="1:8" s="299" customFormat="1" x14ac:dyDescent="0.2">
      <c r="F1" s="307"/>
      <c r="G1" s="307"/>
    </row>
    <row r="2" spans="1:8" s="308" customFormat="1" ht="23.25" x14ac:dyDescent="0.35">
      <c r="A2" s="367" t="s">
        <v>44</v>
      </c>
      <c r="B2" s="367"/>
      <c r="F2" s="309"/>
      <c r="G2" s="309"/>
    </row>
    <row r="3" spans="1:8" s="299" customFormat="1" x14ac:dyDescent="0.2">
      <c r="F3" s="307"/>
      <c r="G3" s="307"/>
    </row>
    <row r="4" spans="1:8" s="310" customFormat="1" ht="72.75" customHeight="1" x14ac:dyDescent="0.2">
      <c r="A4" s="370" t="s">
        <v>52</v>
      </c>
      <c r="B4" s="370"/>
      <c r="F4" s="311"/>
      <c r="G4" s="311"/>
      <c r="H4" s="312"/>
    </row>
    <row r="5" spans="1:8" s="299" customFormat="1" ht="13.5" thickBot="1" x14ac:dyDescent="0.25">
      <c r="F5" s="307"/>
      <c r="G5" s="307"/>
      <c r="H5" s="313"/>
    </row>
    <row r="6" spans="1:8" s="299" customFormat="1" x14ac:dyDescent="0.2">
      <c r="A6" s="300"/>
      <c r="B6" s="314"/>
      <c r="F6" s="307"/>
      <c r="G6" s="307"/>
      <c r="H6" s="313"/>
    </row>
    <row r="7" spans="1:8" s="299" customFormat="1" ht="18" x14ac:dyDescent="0.25">
      <c r="A7" s="371" t="s">
        <v>45</v>
      </c>
      <c r="B7" s="372"/>
      <c r="F7" s="315"/>
      <c r="G7" s="307"/>
      <c r="H7" s="313"/>
    </row>
    <row r="8" spans="1:8" s="299" customFormat="1" x14ac:dyDescent="0.2">
      <c r="A8" s="301" t="s">
        <v>53</v>
      </c>
      <c r="B8" s="316" t="str">
        <f>'Vendor Information Form'!$B$3</f>
        <v>ABC Company</v>
      </c>
      <c r="F8" s="317" t="s">
        <v>518</v>
      </c>
      <c r="G8" s="307" t="s">
        <v>539</v>
      </c>
      <c r="H8" s="313"/>
    </row>
    <row r="9" spans="1:8" s="299" customFormat="1" x14ac:dyDescent="0.2">
      <c r="A9" s="301" t="s">
        <v>54</v>
      </c>
      <c r="B9" s="318" t="str">
        <f>'Vendor Information Form'!$B$7</f>
        <v>John Doe</v>
      </c>
      <c r="F9" s="319" t="s">
        <v>516</v>
      </c>
      <c r="G9" s="320" t="s">
        <v>540</v>
      </c>
      <c r="H9" s="313"/>
    </row>
    <row r="10" spans="1:8" x14ac:dyDescent="0.2">
      <c r="A10" s="301" t="s">
        <v>55</v>
      </c>
      <c r="B10" s="65">
        <f>'Vendor Information Form'!$B$8</f>
        <v>1234567890</v>
      </c>
      <c r="F10" s="143" t="s">
        <v>514</v>
      </c>
      <c r="G10" s="245" t="s">
        <v>541</v>
      </c>
      <c r="H10" s="272"/>
    </row>
    <row r="11" spans="1:8" s="299" customFormat="1" x14ac:dyDescent="0.2">
      <c r="A11" s="301" t="s">
        <v>71</v>
      </c>
      <c r="B11" s="318" t="str">
        <f>'Vendor Information Form'!$B$12</f>
        <v>Dan Somerset</v>
      </c>
      <c r="F11" s="319" t="s">
        <v>515</v>
      </c>
      <c r="G11" s="321" t="s">
        <v>542</v>
      </c>
      <c r="H11" s="313"/>
    </row>
    <row r="12" spans="1:8" s="299" customFormat="1" x14ac:dyDescent="0.2">
      <c r="A12" s="301" t="s">
        <v>56</v>
      </c>
      <c r="B12" s="318" t="str">
        <f>'Vendor Information Form'!$B$9</f>
        <v>abc@gmail.com</v>
      </c>
      <c r="F12" s="319" t="s">
        <v>517</v>
      </c>
      <c r="G12" s="320" t="s">
        <v>543</v>
      </c>
      <c r="H12" s="313"/>
    </row>
    <row r="13" spans="1:8" s="299" customFormat="1" x14ac:dyDescent="0.2">
      <c r="A13" s="373" t="s">
        <v>46</v>
      </c>
      <c r="B13" s="374"/>
      <c r="F13" s="319" t="s">
        <v>513</v>
      </c>
      <c r="G13" s="320" t="s">
        <v>544</v>
      </c>
      <c r="H13" s="313"/>
    </row>
    <row r="14" spans="1:8" s="299" customFormat="1" ht="18" x14ac:dyDescent="0.25">
      <c r="A14" s="371" t="s">
        <v>47</v>
      </c>
      <c r="B14" s="372"/>
      <c r="F14" s="307"/>
      <c r="G14" s="307"/>
      <c r="H14" s="313"/>
    </row>
    <row r="15" spans="1:8" s="299" customFormat="1" x14ac:dyDescent="0.2">
      <c r="A15" s="301" t="s">
        <v>57</v>
      </c>
      <c r="B15" s="318"/>
      <c r="F15" s="307"/>
      <c r="G15" s="307"/>
      <c r="H15" s="313"/>
    </row>
    <row r="16" spans="1:8" s="299" customFormat="1" x14ac:dyDescent="0.2">
      <c r="A16" s="301" t="s">
        <v>58</v>
      </c>
      <c r="B16" s="318"/>
      <c r="F16" s="307"/>
      <c r="G16" s="307"/>
      <c r="H16" s="313"/>
    </row>
    <row r="17" spans="1:8" x14ac:dyDescent="0.2">
      <c r="A17" s="301" t="s">
        <v>59</v>
      </c>
      <c r="B17" s="64"/>
      <c r="H17" s="272"/>
    </row>
    <row r="18" spans="1:8" x14ac:dyDescent="0.2">
      <c r="A18" s="301" t="s">
        <v>60</v>
      </c>
      <c r="B18" s="64"/>
      <c r="H18" s="272"/>
    </row>
    <row r="19" spans="1:8" s="299" customFormat="1" ht="13.5" thickBot="1" x14ac:dyDescent="0.25">
      <c r="A19" s="302"/>
      <c r="B19" s="322"/>
      <c r="F19" s="307"/>
      <c r="G19" s="307"/>
    </row>
    <row r="20" spans="1:8" s="299" customFormat="1" x14ac:dyDescent="0.2">
      <c r="A20" s="303"/>
      <c r="F20" s="307"/>
      <c r="G20" s="307"/>
    </row>
    <row r="21" spans="1:8" s="299" customFormat="1" x14ac:dyDescent="0.2">
      <c r="A21" s="299" t="s">
        <v>48</v>
      </c>
      <c r="F21" s="307"/>
      <c r="G21" s="307"/>
    </row>
    <row r="22" spans="1:8" s="299" customFormat="1" x14ac:dyDescent="0.2">
      <c r="F22" s="307"/>
      <c r="G22" s="307"/>
    </row>
    <row r="23" spans="1:8" s="299" customFormat="1" x14ac:dyDescent="0.2">
      <c r="A23" s="303" t="s">
        <v>538</v>
      </c>
      <c r="B23" s="323" t="s">
        <v>545</v>
      </c>
      <c r="F23" s="307"/>
      <c r="G23" s="307"/>
    </row>
    <row r="24" spans="1:8" s="299" customFormat="1" x14ac:dyDescent="0.2">
      <c r="A24" s="304" t="s">
        <v>546</v>
      </c>
      <c r="B24" s="323" t="str">
        <f>LOOKUP(B11,F9:G13)</f>
        <v>DSomerset@nas.edu</v>
      </c>
      <c r="F24" s="307"/>
      <c r="G24" s="307"/>
    </row>
    <row r="25" spans="1:8" s="299" customFormat="1" x14ac:dyDescent="0.2">
      <c r="A25" s="303"/>
      <c r="B25" s="324"/>
      <c r="F25" s="307"/>
      <c r="G25" s="307"/>
    </row>
    <row r="26" spans="1:8" s="299" customFormat="1" x14ac:dyDescent="0.2">
      <c r="A26" s="303" t="s">
        <v>61</v>
      </c>
      <c r="F26" s="307"/>
      <c r="G26" s="307"/>
    </row>
    <row r="27" spans="1:8" s="299" customFormat="1" x14ac:dyDescent="0.2">
      <c r="A27" s="305" t="s">
        <v>15</v>
      </c>
      <c r="F27" s="307"/>
      <c r="G27" s="307"/>
    </row>
    <row r="28" spans="1:8" s="299" customFormat="1" x14ac:dyDescent="0.2">
      <c r="A28" s="305" t="s">
        <v>49</v>
      </c>
      <c r="F28" s="307"/>
      <c r="G28" s="307"/>
    </row>
    <row r="29" spans="1:8" s="299" customFormat="1" x14ac:dyDescent="0.2">
      <c r="A29" s="305" t="s">
        <v>50</v>
      </c>
      <c r="F29" s="307"/>
      <c r="G29" s="307"/>
    </row>
    <row r="30" spans="1:8" s="299" customFormat="1" x14ac:dyDescent="0.2">
      <c r="A30" s="305" t="s">
        <v>51</v>
      </c>
      <c r="F30" s="307"/>
      <c r="G30" s="307"/>
    </row>
    <row r="31" spans="1:8" s="299" customFormat="1" x14ac:dyDescent="0.2">
      <c r="A31" s="305"/>
      <c r="F31" s="307"/>
      <c r="G31" s="307"/>
    </row>
    <row r="32" spans="1:8" s="299" customFormat="1" x14ac:dyDescent="0.2">
      <c r="A32" s="303" t="s">
        <v>62</v>
      </c>
      <c r="F32" s="307"/>
      <c r="G32" s="307"/>
    </row>
    <row r="33" spans="1:7" s="299" customFormat="1" x14ac:dyDescent="0.2">
      <c r="F33" s="307"/>
      <c r="G33" s="307"/>
    </row>
    <row r="34" spans="1:7" s="299" customFormat="1" x14ac:dyDescent="0.2">
      <c r="F34" s="307"/>
      <c r="G34" s="307"/>
    </row>
    <row r="35" spans="1:7" s="308" customFormat="1" ht="23.25" x14ac:dyDescent="0.35">
      <c r="A35" s="367" t="s">
        <v>44</v>
      </c>
      <c r="B35" s="367"/>
      <c r="F35" s="325"/>
      <c r="G35" s="325"/>
    </row>
    <row r="36" spans="1:7" s="299" customFormat="1" x14ac:dyDescent="0.2">
      <c r="A36" s="306"/>
      <c r="B36" s="306"/>
      <c r="F36" s="307"/>
      <c r="G36" s="307"/>
    </row>
    <row r="37" spans="1:7" s="308" customFormat="1" ht="23.25" x14ac:dyDescent="0.35">
      <c r="A37" s="367" t="s">
        <v>63</v>
      </c>
      <c r="B37" s="367"/>
      <c r="F37" s="325"/>
      <c r="G37" s="325"/>
    </row>
    <row r="38" spans="1:7" s="299" customFormat="1" x14ac:dyDescent="0.2">
      <c r="A38" s="306"/>
      <c r="B38" s="306"/>
      <c r="F38" s="307"/>
      <c r="G38" s="307"/>
    </row>
    <row r="39" spans="1:7" s="299" customFormat="1" x14ac:dyDescent="0.2">
      <c r="A39" s="299" t="s">
        <v>64</v>
      </c>
      <c r="F39" s="307"/>
      <c r="G39" s="307"/>
    </row>
    <row r="40" spans="1:7" s="299" customFormat="1" x14ac:dyDescent="0.2">
      <c r="F40" s="307"/>
      <c r="G40" s="307"/>
    </row>
    <row r="41" spans="1:7" s="299" customFormat="1" x14ac:dyDescent="0.2">
      <c r="A41" s="299" t="s">
        <v>65</v>
      </c>
      <c r="F41" s="307"/>
      <c r="G41" s="307"/>
    </row>
    <row r="42" spans="1:7" s="299" customFormat="1" x14ac:dyDescent="0.2">
      <c r="F42" s="307"/>
      <c r="G42" s="307"/>
    </row>
    <row r="43" spans="1:7" s="299" customFormat="1" x14ac:dyDescent="0.2">
      <c r="A43" s="299" t="s">
        <v>66</v>
      </c>
      <c r="F43" s="307"/>
      <c r="G43" s="307"/>
    </row>
    <row r="44" spans="1:7" s="299" customFormat="1" x14ac:dyDescent="0.2">
      <c r="F44" s="307"/>
      <c r="G44" s="307"/>
    </row>
    <row r="45" spans="1:7" s="299" customFormat="1" x14ac:dyDescent="0.2">
      <c r="A45" s="299" t="s">
        <v>67</v>
      </c>
      <c r="F45" s="307"/>
      <c r="G45" s="307"/>
    </row>
    <row r="46" spans="1:7" s="299" customFormat="1" x14ac:dyDescent="0.2">
      <c r="F46" s="307"/>
      <c r="G46" s="307"/>
    </row>
    <row r="47" spans="1:7" s="299" customFormat="1" x14ac:dyDescent="0.2">
      <c r="A47" s="299" t="s">
        <v>68</v>
      </c>
      <c r="F47" s="307"/>
      <c r="G47" s="307"/>
    </row>
    <row r="48" spans="1:7" s="299" customFormat="1" x14ac:dyDescent="0.2">
      <c r="F48" s="307"/>
      <c r="G48" s="307"/>
    </row>
    <row r="49" spans="1:7" s="299" customFormat="1" ht="24.75" customHeight="1" x14ac:dyDescent="0.2">
      <c r="A49" s="368" t="s">
        <v>69</v>
      </c>
      <c r="B49" s="368"/>
      <c r="F49" s="307"/>
      <c r="G49" s="307"/>
    </row>
    <row r="50" spans="1:7" s="299" customFormat="1" x14ac:dyDescent="0.2">
      <c r="F50" s="307"/>
      <c r="G50" s="307"/>
    </row>
    <row r="51" spans="1:7" s="299" customFormat="1" ht="25.5" customHeight="1" x14ac:dyDescent="0.2">
      <c r="A51" s="369" t="s">
        <v>70</v>
      </c>
      <c r="B51" s="369"/>
      <c r="F51" s="307"/>
      <c r="G51" s="307"/>
    </row>
  </sheetData>
  <sheetProtection sheet="1" objects="1" scenarios="1" selectLockedCells="1"/>
  <mergeCells count="9">
    <mergeCell ref="A37:B37"/>
    <mergeCell ref="A49:B49"/>
    <mergeCell ref="A51:B51"/>
    <mergeCell ref="A2:B2"/>
    <mergeCell ref="A4:B4"/>
    <mergeCell ref="A7:B7"/>
    <mergeCell ref="A14:B14"/>
    <mergeCell ref="A13:B13"/>
    <mergeCell ref="A35:B35"/>
  </mergeCells>
  <hyperlinks>
    <hyperlink ref="G9" r:id="rId1"/>
    <hyperlink ref="G10" r:id="rId2"/>
    <hyperlink ref="G11" r:id="rId3"/>
    <hyperlink ref="G12" r:id="rId4"/>
    <hyperlink ref="G13" r:id="rId5"/>
    <hyperlink ref="B23" r:id="rId6"/>
    <hyperlink ref="B24" r:id="rId7" display="mailto:aprzybocki@nas.edu"/>
  </hyperlinks>
  <printOptions horizontalCentered="1"/>
  <pageMargins left="0.25" right="0.25" top="0.75" bottom="0.5" header="0.3" footer="0.3"/>
  <pageSetup scale="92"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G48"/>
  <sheetViews>
    <sheetView showGridLines="0" showZeros="0" workbookViewId="0">
      <selection activeCell="B22" sqref="B22:D22"/>
    </sheetView>
  </sheetViews>
  <sheetFormatPr defaultRowHeight="12.75" x14ac:dyDescent="0.2"/>
  <cols>
    <col min="1" max="1" width="12.7109375" style="30" customWidth="1"/>
    <col min="2" max="2" width="15.7109375" style="30" customWidth="1"/>
    <col min="3" max="3" width="22.7109375" style="30" customWidth="1"/>
    <col min="4" max="4" width="15.7109375" style="30" customWidth="1"/>
    <col min="5" max="5" width="16.7109375" style="30" customWidth="1"/>
    <col min="6" max="16384" width="9.140625" style="30"/>
  </cols>
  <sheetData>
    <row r="1" spans="1:7" s="109" customFormat="1" ht="18.75" customHeight="1" x14ac:dyDescent="0.3">
      <c r="A1" s="106"/>
      <c r="B1" s="107"/>
      <c r="C1" s="108"/>
      <c r="D1" s="108"/>
      <c r="E1" s="108" t="s">
        <v>33</v>
      </c>
    </row>
    <row r="2" spans="1:7" s="32" customFormat="1" ht="16.5" customHeight="1" x14ac:dyDescent="0.2">
      <c r="A2" s="50"/>
      <c r="B2" s="49"/>
      <c r="C2" s="49"/>
    </row>
    <row r="3" spans="1:7" s="115" customFormat="1" ht="26.25" customHeight="1" x14ac:dyDescent="0.2">
      <c r="A3" s="391" t="str">
        <f>'Vendor Information Form'!$B$3</f>
        <v>ABC Company</v>
      </c>
      <c r="B3" s="392"/>
      <c r="C3" s="392"/>
      <c r="D3" s="392"/>
      <c r="E3" s="392"/>
    </row>
    <row r="4" spans="1:7" s="35" customFormat="1" ht="8.4499999999999993" customHeight="1" x14ac:dyDescent="0.2">
      <c r="A4" s="393"/>
      <c r="B4" s="393"/>
      <c r="C4" s="393"/>
      <c r="D4" s="393"/>
      <c r="E4" s="393"/>
    </row>
    <row r="5" spans="1:7" s="35" customFormat="1" ht="14.1" customHeight="1" x14ac:dyDescent="0.2">
      <c r="A5" s="394" t="str">
        <f>'Vendor Information Form'!$B$5</f>
        <v>One Street</v>
      </c>
      <c r="B5" s="395"/>
      <c r="C5" s="46"/>
      <c r="D5" s="44" t="s">
        <v>2</v>
      </c>
      <c r="E5" s="118">
        <f>'Vendor Information Form'!$B$19</f>
        <v>0</v>
      </c>
    </row>
    <row r="6" spans="1:7" s="35" customFormat="1" ht="14.1" customHeight="1" x14ac:dyDescent="0.2">
      <c r="A6" s="394" t="str">
        <f>'Vendor Information Form'!$B$6</f>
        <v>Washington, DC 20001</v>
      </c>
      <c r="B6" s="395"/>
      <c r="C6" s="46"/>
      <c r="D6" s="44" t="s">
        <v>11</v>
      </c>
      <c r="E6" s="119">
        <f>'Vendor Information Form'!$B$20</f>
        <v>0</v>
      </c>
    </row>
    <row r="7" spans="1:7" s="35" customFormat="1" ht="14.1" customHeight="1" x14ac:dyDescent="0.2">
      <c r="A7" s="388" t="str">
        <f>'Vendor Information Form'!$B$7</f>
        <v>John Doe</v>
      </c>
      <c r="B7" s="388"/>
      <c r="C7" s="46"/>
      <c r="D7" s="46"/>
      <c r="E7" s="47"/>
    </row>
    <row r="8" spans="1:7" s="35" customFormat="1" ht="14.1" customHeight="1" x14ac:dyDescent="0.2">
      <c r="A8" s="389">
        <f>'Vendor Information Form'!$B$8</f>
        <v>1234567890</v>
      </c>
      <c r="B8" s="389"/>
      <c r="C8" s="46"/>
      <c r="D8" s="44" t="s">
        <v>89</v>
      </c>
      <c r="E8" s="52" t="str">
        <f>'Vendor Information Form'!$B$14</f>
        <v>SUB0000###</v>
      </c>
    </row>
    <row r="9" spans="1:7" s="35" customFormat="1" ht="14.1" customHeight="1" x14ac:dyDescent="0.2">
      <c r="A9" s="387" t="str">
        <f>'Vendor Information Form'!$B$9</f>
        <v>abc@gmail.com</v>
      </c>
      <c r="B9" s="387"/>
      <c r="C9" s="387"/>
      <c r="D9" s="44" t="s">
        <v>31</v>
      </c>
      <c r="E9" s="52" t="str">
        <f>'Vendor Information Form'!$B$15</f>
        <v>xxCRP ##-##</v>
      </c>
    </row>
    <row r="10" spans="1:7" s="35" customFormat="1" ht="14.1" customHeight="1" x14ac:dyDescent="0.2">
      <c r="D10" s="66"/>
      <c r="E10" s="52"/>
    </row>
    <row r="11" spans="1:7" s="35" customFormat="1" ht="14.1" customHeight="1" x14ac:dyDescent="0.2">
      <c r="A11" s="48" t="s">
        <v>9</v>
      </c>
      <c r="B11" s="46" t="s">
        <v>8</v>
      </c>
      <c r="C11" s="51">
        <f>'Vendor Information Form'!$B$11</f>
        <v>905</v>
      </c>
    </row>
    <row r="12" spans="1:7" s="35" customFormat="1" ht="14.1" customHeight="1" x14ac:dyDescent="0.2">
      <c r="B12" s="52" t="str">
        <f>'Vendor Information Form'!$B$12</f>
        <v>Dan Somerset</v>
      </c>
      <c r="C12" s="46"/>
      <c r="D12" s="380" t="s">
        <v>7</v>
      </c>
      <c r="E12" s="380"/>
    </row>
    <row r="13" spans="1:7" s="35" customFormat="1" ht="14.1" customHeight="1" x14ac:dyDescent="0.2">
      <c r="B13" s="46" t="s">
        <v>41</v>
      </c>
      <c r="C13" s="46"/>
      <c r="D13" s="44" t="s">
        <v>13</v>
      </c>
      <c r="E13" s="119">
        <f>'Vendor Information Form'!$B$22</f>
        <v>0</v>
      </c>
      <c r="G13" s="44"/>
    </row>
    <row r="14" spans="1:7" s="35" customFormat="1" ht="14.1" customHeight="1" x14ac:dyDescent="0.2">
      <c r="B14" s="46" t="s">
        <v>4</v>
      </c>
      <c r="C14" s="46"/>
      <c r="D14" s="44" t="s">
        <v>3</v>
      </c>
      <c r="E14" s="119">
        <f>'Vendor Information Form'!$B$23</f>
        <v>0</v>
      </c>
    </row>
    <row r="15" spans="1:7" s="35" customFormat="1" ht="14.1" customHeight="1" x14ac:dyDescent="0.2">
      <c r="C15" s="46"/>
      <c r="D15" s="45"/>
      <c r="E15" s="44"/>
    </row>
    <row r="16" spans="1:7" s="35" customFormat="1" ht="14.1" customHeight="1" x14ac:dyDescent="0.2">
      <c r="D16" s="36"/>
      <c r="E16" s="36"/>
    </row>
    <row r="17" spans="1:5" s="40" customFormat="1" ht="15.95" customHeight="1" x14ac:dyDescent="0.2">
      <c r="A17" s="43" t="s">
        <v>40</v>
      </c>
      <c r="B17" s="42"/>
      <c r="C17" s="42"/>
      <c r="D17" s="41"/>
      <c r="E17" s="41"/>
    </row>
    <row r="18" spans="1:5" s="37" customFormat="1" ht="15.75" customHeight="1" x14ac:dyDescent="0.2">
      <c r="A18" s="39" t="s">
        <v>29</v>
      </c>
      <c r="B18" s="381" t="s">
        <v>0</v>
      </c>
      <c r="C18" s="382"/>
      <c r="D18" s="383"/>
      <c r="E18" s="38" t="s">
        <v>30</v>
      </c>
    </row>
    <row r="19" spans="1:5" s="32" customFormat="1" ht="15.95" customHeight="1" x14ac:dyDescent="0.2">
      <c r="A19" s="58"/>
      <c r="B19" s="384"/>
      <c r="C19" s="385"/>
      <c r="D19" s="386"/>
      <c r="E19" s="59"/>
    </row>
    <row r="20" spans="1:5" s="32" customFormat="1" ht="15.95" customHeight="1" x14ac:dyDescent="0.2">
      <c r="A20" s="58"/>
      <c r="B20" s="384"/>
      <c r="C20" s="385"/>
      <c r="D20" s="386"/>
      <c r="E20" s="59"/>
    </row>
    <row r="21" spans="1:5" s="32" customFormat="1" ht="15.95" customHeight="1" x14ac:dyDescent="0.2">
      <c r="A21" s="58"/>
      <c r="B21" s="384"/>
      <c r="C21" s="385"/>
      <c r="D21" s="386"/>
      <c r="E21" s="59"/>
    </row>
    <row r="22" spans="1:5" s="32" customFormat="1" ht="15.95" customHeight="1" x14ac:dyDescent="0.2">
      <c r="A22" s="58"/>
      <c r="B22" s="384"/>
      <c r="C22" s="385"/>
      <c r="D22" s="386"/>
      <c r="E22" s="59"/>
    </row>
    <row r="23" spans="1:5" s="32" customFormat="1" ht="15.95" customHeight="1" x14ac:dyDescent="0.2">
      <c r="A23" s="58"/>
      <c r="B23" s="384"/>
      <c r="C23" s="385"/>
      <c r="D23" s="386"/>
      <c r="E23" s="59"/>
    </row>
    <row r="24" spans="1:5" s="32" customFormat="1" ht="15.95" customHeight="1" x14ac:dyDescent="0.2">
      <c r="A24" s="58"/>
      <c r="B24" s="384"/>
      <c r="C24" s="385"/>
      <c r="D24" s="386"/>
      <c r="E24" s="59"/>
    </row>
    <row r="25" spans="1:5" s="32" customFormat="1" ht="15.95" customHeight="1" x14ac:dyDescent="0.2">
      <c r="A25" s="58"/>
      <c r="B25" s="384"/>
      <c r="C25" s="385"/>
      <c r="D25" s="386"/>
      <c r="E25" s="59"/>
    </row>
    <row r="26" spans="1:5" s="32" customFormat="1" ht="15.95" customHeight="1" x14ac:dyDescent="0.2">
      <c r="A26" s="58"/>
      <c r="B26" s="384"/>
      <c r="C26" s="385"/>
      <c r="D26" s="386"/>
      <c r="E26" s="59"/>
    </row>
    <row r="27" spans="1:5" s="32" customFormat="1" ht="15.95" customHeight="1" x14ac:dyDescent="0.2">
      <c r="A27" s="58"/>
      <c r="B27" s="384"/>
      <c r="C27" s="385"/>
      <c r="D27" s="386"/>
      <c r="E27" s="59"/>
    </row>
    <row r="28" spans="1:5" s="32" customFormat="1" ht="15.95" customHeight="1" x14ac:dyDescent="0.2">
      <c r="A28" s="58"/>
      <c r="B28" s="384"/>
      <c r="C28" s="385"/>
      <c r="D28" s="386"/>
      <c r="E28" s="59"/>
    </row>
    <row r="29" spans="1:5" s="32" customFormat="1" ht="15.95" customHeight="1" x14ac:dyDescent="0.2">
      <c r="A29" s="58"/>
      <c r="B29" s="384"/>
      <c r="C29" s="385"/>
      <c r="D29" s="386"/>
      <c r="E29" s="59"/>
    </row>
    <row r="30" spans="1:5" s="32" customFormat="1" ht="15.95" customHeight="1" x14ac:dyDescent="0.2">
      <c r="A30" s="58"/>
      <c r="B30" s="384"/>
      <c r="C30" s="385"/>
      <c r="D30" s="386"/>
      <c r="E30" s="59"/>
    </row>
    <row r="31" spans="1:5" s="127" customFormat="1" ht="15.95" customHeight="1" x14ac:dyDescent="0.2">
      <c r="A31" s="377" t="s">
        <v>12</v>
      </c>
      <c r="B31" s="377"/>
      <c r="C31" s="377"/>
      <c r="D31" s="377"/>
      <c r="E31" s="193">
        <f>SUM(E19:E30)</f>
        <v>0</v>
      </c>
    </row>
    <row r="32" spans="1:5" s="127" customFormat="1" ht="8.1" customHeight="1" x14ac:dyDescent="0.2">
      <c r="A32" s="125"/>
      <c r="B32" s="125"/>
      <c r="C32" s="125"/>
      <c r="D32" s="125"/>
      <c r="E32" s="126"/>
    </row>
    <row r="33" spans="1:5" s="127" customFormat="1" ht="15.95" customHeight="1" x14ac:dyDescent="0.2">
      <c r="A33" s="390" t="s">
        <v>495</v>
      </c>
      <c r="B33" s="390"/>
      <c r="C33" s="390"/>
      <c r="D33" s="390"/>
      <c r="E33" s="390"/>
    </row>
    <row r="34" spans="1:5" s="127" customFormat="1" ht="15.95" customHeight="1" x14ac:dyDescent="0.2">
      <c r="A34" s="125"/>
      <c r="B34" s="125"/>
      <c r="C34" s="125"/>
      <c r="D34" s="125"/>
      <c r="E34" s="126"/>
    </row>
    <row r="35" spans="1:5" s="127" customFormat="1" ht="15.95" customHeight="1" x14ac:dyDescent="0.2">
      <c r="A35" s="375"/>
      <c r="B35" s="375"/>
      <c r="C35" s="375"/>
      <c r="D35" s="125"/>
      <c r="E35" s="123"/>
    </row>
    <row r="36" spans="1:5" s="127" customFormat="1" ht="15.95" customHeight="1" x14ac:dyDescent="0.2">
      <c r="A36" s="376" t="s">
        <v>547</v>
      </c>
      <c r="B36" s="376"/>
      <c r="C36" s="376"/>
      <c r="D36" s="125"/>
      <c r="E36" s="138" t="s">
        <v>494</v>
      </c>
    </row>
    <row r="37" spans="1:5" s="127" customFormat="1" ht="8.1" customHeight="1" x14ac:dyDescent="0.2">
      <c r="A37" s="129"/>
      <c r="B37" s="129"/>
      <c r="C37" s="129"/>
      <c r="D37" s="129"/>
      <c r="E37" s="130"/>
    </row>
    <row r="38" spans="1:5" s="127" customFormat="1" ht="15.95" customHeight="1" x14ac:dyDescent="0.2">
      <c r="A38" s="194" t="s">
        <v>14</v>
      </c>
      <c r="B38" s="129"/>
      <c r="C38" s="129"/>
      <c r="D38" s="129"/>
      <c r="E38" s="130"/>
    </row>
    <row r="39" spans="1:5" s="127" customFormat="1" ht="15.95" customHeight="1" x14ac:dyDescent="0.2">
      <c r="A39" s="137" t="s">
        <v>10</v>
      </c>
      <c r="B39" s="14" t="s">
        <v>5</v>
      </c>
      <c r="C39" s="195"/>
      <c r="D39" s="195"/>
    </row>
    <row r="40" spans="1:5" s="127" customFormat="1" ht="15.95" customHeight="1" x14ac:dyDescent="0.2">
      <c r="A40" s="137" t="s">
        <v>478</v>
      </c>
      <c r="B40" s="15"/>
      <c r="C40" s="195"/>
      <c r="D40" s="195"/>
    </row>
    <row r="41" spans="1:5" s="127" customFormat="1" ht="15.95" customHeight="1" x14ac:dyDescent="0.2">
      <c r="A41" s="137" t="s">
        <v>496</v>
      </c>
      <c r="B41" s="15"/>
      <c r="C41" s="195"/>
      <c r="D41" s="195"/>
    </row>
    <row r="42" spans="1:5" s="127" customFormat="1" ht="15.95" customHeight="1" x14ac:dyDescent="0.2">
      <c r="A42" s="137" t="s">
        <v>476</v>
      </c>
      <c r="B42" s="15"/>
      <c r="C42" s="195"/>
      <c r="D42" s="195"/>
    </row>
    <row r="43" spans="1:5" s="127" customFormat="1" ht="15.95" customHeight="1" x14ac:dyDescent="0.2">
      <c r="A43" s="137" t="s">
        <v>32</v>
      </c>
      <c r="B43" s="195"/>
      <c r="C43" s="195"/>
      <c r="D43" s="195"/>
      <c r="E43" s="195"/>
    </row>
    <row r="44" spans="1:5" s="127" customFormat="1" ht="15.95" customHeight="1" x14ac:dyDescent="0.2">
      <c r="A44" s="196"/>
      <c r="B44" s="197"/>
      <c r="C44" s="197"/>
      <c r="D44" s="197"/>
      <c r="E44" s="137"/>
    </row>
    <row r="45" spans="1:5" s="32" customFormat="1" ht="15.95" customHeight="1" x14ac:dyDescent="0.2">
      <c r="B45" s="378"/>
      <c r="C45" s="378"/>
      <c r="D45" s="379"/>
      <c r="E45" s="379"/>
    </row>
    <row r="46" spans="1:5" s="32" customFormat="1" ht="15.95" customHeight="1" x14ac:dyDescent="0.2">
      <c r="B46" s="34"/>
      <c r="C46" s="34"/>
      <c r="D46" s="33"/>
      <c r="E46" s="33"/>
    </row>
    <row r="47" spans="1:5" s="32" customFormat="1" ht="11.25" customHeight="1" x14ac:dyDescent="0.2"/>
    <row r="48" spans="1:5" x14ac:dyDescent="0.2">
      <c r="A48" s="31"/>
      <c r="B48" s="31"/>
      <c r="C48" s="31"/>
      <c r="D48" s="31"/>
      <c r="E48" s="31"/>
    </row>
  </sheetData>
  <sheetProtection sheet="1" objects="1" scenarios="1" selectLockedCells="1"/>
  <mergeCells count="26">
    <mergeCell ref="A9:C9"/>
    <mergeCell ref="A7:B7"/>
    <mergeCell ref="A8:B8"/>
    <mergeCell ref="A33:E33"/>
    <mergeCell ref="A3:E3"/>
    <mergeCell ref="A4:E4"/>
    <mergeCell ref="A5:B5"/>
    <mergeCell ref="A6:B6"/>
    <mergeCell ref="B25:D25"/>
    <mergeCell ref="B23:D23"/>
    <mergeCell ref="B24:D24"/>
    <mergeCell ref="B27:D27"/>
    <mergeCell ref="B28:D28"/>
    <mergeCell ref="B29:D29"/>
    <mergeCell ref="B30:D30"/>
    <mergeCell ref="B26:D26"/>
    <mergeCell ref="A35:C35"/>
    <mergeCell ref="A36:C36"/>
    <mergeCell ref="A31:D31"/>
    <mergeCell ref="B45:E45"/>
    <mergeCell ref="D12:E12"/>
    <mergeCell ref="B18:D18"/>
    <mergeCell ref="B19:D19"/>
    <mergeCell ref="B20:D20"/>
    <mergeCell ref="B21:D21"/>
    <mergeCell ref="B22:D22"/>
  </mergeCells>
  <hyperlinks>
    <hyperlink ref="B39" r:id="rId1"/>
  </hyperlinks>
  <printOptions horizontalCentered="1"/>
  <pageMargins left="0.5" right="0.5" top="0.75" bottom="0.5" header="0.5" footer="0.5"/>
  <pageSetup fitToHeight="3"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44"/>
  <sheetViews>
    <sheetView zoomScaleSheetLayoutView="100" workbookViewId="0">
      <pane ySplit="10" topLeftCell="A11" activePane="bottomLeft" state="frozen"/>
      <selection pane="bottomLeft" activeCell="H29" sqref="H29"/>
    </sheetView>
  </sheetViews>
  <sheetFormatPr defaultColWidth="9" defaultRowHeight="14.25" outlineLevelRow="1" x14ac:dyDescent="0.2"/>
  <cols>
    <col min="1" max="1" width="5.5703125" style="199" customWidth="1"/>
    <col min="2" max="2" width="2.7109375" style="218" customWidth="1"/>
    <col min="3" max="3" width="40.7109375" style="199" customWidth="1"/>
    <col min="4" max="4" width="2.7109375" style="199" customWidth="1"/>
    <col min="5" max="5" width="12.5703125" style="202" customWidth="1"/>
    <col min="6" max="6" width="2.7109375" style="199" customWidth="1"/>
    <col min="7" max="8" width="11" style="199" customWidth="1"/>
    <col min="9" max="9" width="9" style="198"/>
    <col min="10" max="10" width="9" style="199"/>
    <col min="11" max="11" width="10.42578125" style="199" bestFit="1" customWidth="1"/>
    <col min="12" max="14" width="9" style="199"/>
    <col min="15" max="15" width="9" style="200"/>
    <col min="16" max="16384" width="9" style="199"/>
  </cols>
  <sheetData>
    <row r="1" spans="1:15" ht="18.75" x14ac:dyDescent="0.25">
      <c r="A1" s="396" t="s">
        <v>491</v>
      </c>
      <c r="B1" s="396"/>
      <c r="C1" s="396"/>
      <c r="D1" s="396"/>
      <c r="E1" s="396"/>
      <c r="F1" s="396"/>
      <c r="G1" s="396"/>
      <c r="H1" s="396"/>
    </row>
    <row r="2" spans="1:15" s="203" customFormat="1" ht="12.75" x14ac:dyDescent="0.2">
      <c r="A2" s="399" t="s">
        <v>499</v>
      </c>
      <c r="B2" s="399"/>
      <c r="C2" s="399"/>
      <c r="D2" s="399"/>
      <c r="E2" s="399"/>
      <c r="F2" s="399"/>
      <c r="G2" s="399"/>
      <c r="H2" s="399"/>
      <c r="I2" s="204"/>
      <c r="O2" s="205"/>
    </row>
    <row r="3" spans="1:15" s="203" customFormat="1" ht="5.0999999999999996" customHeight="1" x14ac:dyDescent="0.2">
      <c r="A3" s="400"/>
      <c r="B3" s="400"/>
      <c r="C3" s="400"/>
      <c r="D3" s="400"/>
      <c r="E3" s="400"/>
      <c r="F3" s="400"/>
      <c r="G3" s="400"/>
      <c r="H3" s="400"/>
      <c r="I3" s="204"/>
      <c r="O3" s="205"/>
    </row>
    <row r="4" spans="1:15" s="203" customFormat="1" ht="15.75" x14ac:dyDescent="0.25">
      <c r="A4" s="402" t="s">
        <v>481</v>
      </c>
      <c r="B4" s="402"/>
      <c r="C4" s="402"/>
      <c r="D4" s="402"/>
      <c r="E4" s="402"/>
      <c r="F4" s="402"/>
      <c r="G4" s="402"/>
      <c r="H4" s="402"/>
      <c r="I4" s="204"/>
      <c r="O4" s="205"/>
    </row>
    <row r="5" spans="1:15" s="223" customFormat="1" ht="15" customHeight="1" x14ac:dyDescent="0.2">
      <c r="A5" s="403" t="str">
        <f>'Vendor Information Form'!B15</f>
        <v>xxCRP ##-##</v>
      </c>
      <c r="B5" s="403"/>
      <c r="C5" s="403"/>
      <c r="D5" s="403"/>
      <c r="E5" s="403"/>
      <c r="F5" s="403"/>
      <c r="G5" s="403"/>
      <c r="H5" s="403"/>
      <c r="I5" s="222"/>
      <c r="O5" s="224"/>
    </row>
    <row r="6" spans="1:15" s="203" customFormat="1" ht="5.0999999999999996" customHeight="1" x14ac:dyDescent="0.2">
      <c r="A6" s="400"/>
      <c r="B6" s="400"/>
      <c r="C6" s="400"/>
      <c r="D6" s="400"/>
      <c r="E6" s="400"/>
      <c r="F6" s="400"/>
      <c r="G6" s="400"/>
      <c r="H6" s="400"/>
      <c r="I6" s="204"/>
      <c r="O6" s="205"/>
    </row>
    <row r="7" spans="1:15" s="223" customFormat="1" ht="37.5" customHeight="1" x14ac:dyDescent="0.2">
      <c r="A7" s="404" t="s">
        <v>482</v>
      </c>
      <c r="B7" s="404"/>
      <c r="C7" s="404"/>
      <c r="D7" s="404"/>
      <c r="E7" s="404"/>
      <c r="F7" s="404"/>
      <c r="G7" s="404"/>
      <c r="H7" s="404"/>
      <c r="I7" s="222"/>
      <c r="O7" s="224"/>
    </row>
    <row r="8" spans="1:15" s="220" customFormat="1" ht="5.0999999999999996" customHeight="1" x14ac:dyDescent="0.2">
      <c r="A8" s="405"/>
      <c r="B8" s="405"/>
      <c r="C8" s="405"/>
      <c r="D8" s="405"/>
      <c r="E8" s="405"/>
      <c r="F8" s="405"/>
      <c r="G8" s="405"/>
      <c r="H8" s="405"/>
      <c r="I8" s="219"/>
      <c r="O8" s="221"/>
    </row>
    <row r="9" spans="1:15" s="246" customFormat="1" ht="12.75" customHeight="1" x14ac:dyDescent="0.2">
      <c r="A9" s="397" t="s">
        <v>483</v>
      </c>
      <c r="B9" s="397"/>
      <c r="C9" s="397"/>
      <c r="E9" s="247" t="s">
        <v>484</v>
      </c>
      <c r="G9" s="397" t="s">
        <v>485</v>
      </c>
      <c r="H9" s="397"/>
      <c r="I9" s="248"/>
      <c r="O9" s="249"/>
    </row>
    <row r="10" spans="1:15" s="246" customFormat="1" ht="12.75" customHeight="1" x14ac:dyDescent="0.2">
      <c r="A10" s="398" t="s">
        <v>0</v>
      </c>
      <c r="B10" s="398"/>
      <c r="C10" s="398"/>
      <c r="E10" s="250" t="s">
        <v>30</v>
      </c>
      <c r="G10" s="398" t="s">
        <v>486</v>
      </c>
      <c r="H10" s="398"/>
      <c r="I10" s="248"/>
      <c r="O10" s="249"/>
    </row>
    <row r="11" spans="1:15" s="246" customFormat="1" ht="5.0999999999999996" customHeight="1" x14ac:dyDescent="0.2">
      <c r="A11" s="401"/>
      <c r="B11" s="401"/>
      <c r="C11" s="401"/>
      <c r="D11" s="401"/>
      <c r="E11" s="401"/>
      <c r="F11" s="401"/>
      <c r="G11" s="401"/>
      <c r="H11" s="401"/>
      <c r="I11" s="248"/>
      <c r="O11" s="249"/>
    </row>
    <row r="12" spans="1:15" s="251" customFormat="1" ht="12.75" x14ac:dyDescent="0.2">
      <c r="A12" s="251" t="s">
        <v>487</v>
      </c>
      <c r="B12" s="252" t="s">
        <v>537</v>
      </c>
      <c r="C12" s="253" t="s">
        <v>488</v>
      </c>
      <c r="D12" s="254"/>
      <c r="E12" s="255">
        <v>0</v>
      </c>
      <c r="F12" s="254"/>
      <c r="G12" s="277">
        <v>0</v>
      </c>
      <c r="H12" s="251" t="s">
        <v>489</v>
      </c>
      <c r="I12" s="256"/>
    </row>
    <row r="13" spans="1:15" s="251" customFormat="1" ht="12.75" x14ac:dyDescent="0.2">
      <c r="B13" s="257"/>
      <c r="C13" s="258"/>
      <c r="D13" s="254"/>
      <c r="E13" s="255"/>
      <c r="F13" s="254"/>
      <c r="G13" s="278"/>
      <c r="I13" s="259"/>
    </row>
    <row r="14" spans="1:15" s="251" customFormat="1" ht="12.75" x14ac:dyDescent="0.2">
      <c r="A14" s="251" t="s">
        <v>487</v>
      </c>
      <c r="B14" s="252">
        <f>B12+1</f>
        <v>2</v>
      </c>
      <c r="C14" s="253" t="s">
        <v>488</v>
      </c>
      <c r="D14" s="254"/>
      <c r="E14" s="255">
        <v>0</v>
      </c>
      <c r="F14" s="254"/>
      <c r="G14" s="277">
        <v>0</v>
      </c>
      <c r="H14" s="251" t="s">
        <v>489</v>
      </c>
      <c r="I14" s="256"/>
    </row>
    <row r="15" spans="1:15" s="251" customFormat="1" ht="12.75" x14ac:dyDescent="0.2">
      <c r="B15" s="257"/>
      <c r="C15" s="258"/>
      <c r="D15" s="254"/>
      <c r="E15" s="255"/>
      <c r="F15" s="254"/>
      <c r="G15" s="278"/>
      <c r="I15" s="259"/>
    </row>
    <row r="16" spans="1:15" s="251" customFormat="1" ht="12.75" x14ac:dyDescent="0.2">
      <c r="A16" s="251" t="s">
        <v>487</v>
      </c>
      <c r="B16" s="252">
        <f>B14+1</f>
        <v>3</v>
      </c>
      <c r="C16" s="253" t="s">
        <v>488</v>
      </c>
      <c r="D16" s="254"/>
      <c r="E16" s="255">
        <v>0</v>
      </c>
      <c r="F16" s="254"/>
      <c r="G16" s="277">
        <v>0</v>
      </c>
      <c r="H16" s="251" t="s">
        <v>489</v>
      </c>
      <c r="I16" s="259"/>
    </row>
    <row r="17" spans="1:9" s="251" customFormat="1" ht="12.75" x14ac:dyDescent="0.2">
      <c r="B17" s="257"/>
      <c r="C17" s="258"/>
      <c r="D17" s="254"/>
      <c r="E17" s="255"/>
      <c r="F17" s="254"/>
      <c r="G17" s="278"/>
      <c r="I17" s="259"/>
    </row>
    <row r="18" spans="1:9" s="251" customFormat="1" ht="12.75" x14ac:dyDescent="0.2">
      <c r="A18" s="251" t="s">
        <v>487</v>
      </c>
      <c r="B18" s="252">
        <f>B16+1</f>
        <v>4</v>
      </c>
      <c r="C18" s="253" t="s">
        <v>488</v>
      </c>
      <c r="D18" s="254"/>
      <c r="E18" s="255">
        <v>0</v>
      </c>
      <c r="F18" s="254"/>
      <c r="G18" s="277">
        <v>0</v>
      </c>
      <c r="H18" s="251" t="s">
        <v>489</v>
      </c>
      <c r="I18" s="259"/>
    </row>
    <row r="19" spans="1:9" s="223" customFormat="1" ht="12.75" x14ac:dyDescent="0.2">
      <c r="B19" s="260"/>
      <c r="C19" s="261"/>
      <c r="D19" s="262"/>
      <c r="E19" s="263"/>
      <c r="F19" s="262"/>
      <c r="G19" s="279"/>
      <c r="I19" s="222"/>
    </row>
    <row r="20" spans="1:9" s="251" customFormat="1" ht="12.75" x14ac:dyDescent="0.2">
      <c r="A20" s="251" t="s">
        <v>487</v>
      </c>
      <c r="B20" s="252">
        <f>B18+1</f>
        <v>5</v>
      </c>
      <c r="C20" s="253" t="s">
        <v>488</v>
      </c>
      <c r="D20" s="254"/>
      <c r="E20" s="255">
        <v>0</v>
      </c>
      <c r="F20" s="254"/>
      <c r="G20" s="277">
        <v>0</v>
      </c>
      <c r="H20" s="251" t="s">
        <v>489</v>
      </c>
      <c r="I20" s="259"/>
    </row>
    <row r="21" spans="1:9" s="223" customFormat="1" ht="12.75" x14ac:dyDescent="0.2">
      <c r="B21" s="260"/>
      <c r="C21" s="261"/>
      <c r="D21" s="262"/>
      <c r="E21" s="263"/>
      <c r="F21" s="262"/>
      <c r="G21" s="279"/>
      <c r="I21" s="222"/>
    </row>
    <row r="22" spans="1:9" s="251" customFormat="1" ht="12.75" x14ac:dyDescent="0.2">
      <c r="A22" s="251" t="s">
        <v>487</v>
      </c>
      <c r="B22" s="252">
        <f>B20+1</f>
        <v>6</v>
      </c>
      <c r="C22" s="253" t="s">
        <v>488</v>
      </c>
      <c r="D22" s="254"/>
      <c r="E22" s="255">
        <v>0</v>
      </c>
      <c r="F22" s="254"/>
      <c r="G22" s="277">
        <v>0</v>
      </c>
      <c r="H22" s="251" t="s">
        <v>489</v>
      </c>
      <c r="I22" s="259"/>
    </row>
    <row r="23" spans="1:9" s="223" customFormat="1" ht="12.75" x14ac:dyDescent="0.2">
      <c r="B23" s="260"/>
      <c r="C23" s="261"/>
      <c r="D23" s="262"/>
      <c r="E23" s="263"/>
      <c r="F23" s="262"/>
      <c r="G23" s="279"/>
      <c r="I23" s="222"/>
    </row>
    <row r="24" spans="1:9" s="251" customFormat="1" ht="12.75" x14ac:dyDescent="0.2">
      <c r="A24" s="251" t="s">
        <v>487</v>
      </c>
      <c r="B24" s="252">
        <f>B22+1</f>
        <v>7</v>
      </c>
      <c r="C24" s="253" t="s">
        <v>488</v>
      </c>
      <c r="D24" s="254"/>
      <c r="E24" s="255">
        <v>0</v>
      </c>
      <c r="F24" s="254"/>
      <c r="G24" s="277">
        <v>0</v>
      </c>
      <c r="H24" s="251" t="s">
        <v>489</v>
      </c>
      <c r="I24" s="259"/>
    </row>
    <row r="25" spans="1:9" s="223" customFormat="1" ht="12.75" x14ac:dyDescent="0.2">
      <c r="B25" s="260"/>
      <c r="C25" s="261"/>
      <c r="D25" s="262"/>
      <c r="E25" s="263"/>
      <c r="F25" s="262"/>
      <c r="G25" s="279"/>
      <c r="I25" s="222"/>
    </row>
    <row r="26" spans="1:9" s="251" customFormat="1" ht="12.75" x14ac:dyDescent="0.2">
      <c r="A26" s="251" t="s">
        <v>487</v>
      </c>
      <c r="B26" s="252">
        <f>B24+1</f>
        <v>8</v>
      </c>
      <c r="C26" s="253" t="s">
        <v>488</v>
      </c>
      <c r="D26" s="254"/>
      <c r="E26" s="255">
        <v>0</v>
      </c>
      <c r="F26" s="254"/>
      <c r="G26" s="277">
        <v>0</v>
      </c>
      <c r="H26" s="251" t="s">
        <v>489</v>
      </c>
      <c r="I26" s="259"/>
    </row>
    <row r="27" spans="1:9" s="223" customFormat="1" ht="12.75" x14ac:dyDescent="0.2">
      <c r="B27" s="260"/>
      <c r="C27" s="261"/>
      <c r="D27" s="262"/>
      <c r="E27" s="263"/>
      <c r="F27" s="262"/>
      <c r="G27" s="279"/>
      <c r="I27" s="222"/>
    </row>
    <row r="28" spans="1:9" s="251" customFormat="1" ht="12.75" x14ac:dyDescent="0.2">
      <c r="A28" s="251" t="s">
        <v>487</v>
      </c>
      <c r="B28" s="252">
        <f>B26+1</f>
        <v>9</v>
      </c>
      <c r="C28" s="253" t="s">
        <v>488</v>
      </c>
      <c r="D28" s="254"/>
      <c r="E28" s="255">
        <v>0</v>
      </c>
      <c r="F28" s="254"/>
      <c r="G28" s="277">
        <v>0</v>
      </c>
      <c r="H28" s="251" t="s">
        <v>489</v>
      </c>
      <c r="I28" s="259"/>
    </row>
    <row r="29" spans="1:9" s="223" customFormat="1" ht="12.75" x14ac:dyDescent="0.2">
      <c r="B29" s="260"/>
      <c r="C29" s="261"/>
      <c r="D29" s="262"/>
      <c r="E29" s="263"/>
      <c r="F29" s="262"/>
      <c r="G29" s="279"/>
      <c r="I29" s="222"/>
    </row>
    <row r="30" spans="1:9" s="251" customFormat="1" ht="12.75" x14ac:dyDescent="0.2">
      <c r="A30" s="251" t="s">
        <v>487</v>
      </c>
      <c r="B30" s="252">
        <f>B28+1</f>
        <v>10</v>
      </c>
      <c r="C30" s="253" t="s">
        <v>488</v>
      </c>
      <c r="D30" s="254"/>
      <c r="E30" s="255">
        <v>0</v>
      </c>
      <c r="F30" s="254"/>
      <c r="G30" s="277">
        <v>0</v>
      </c>
      <c r="H30" s="251" t="s">
        <v>489</v>
      </c>
      <c r="I30" s="259"/>
    </row>
    <row r="31" spans="1:9" s="223" customFormat="1" ht="12.75" x14ac:dyDescent="0.2">
      <c r="B31" s="260"/>
      <c r="C31" s="261"/>
      <c r="D31" s="262"/>
      <c r="E31" s="263"/>
      <c r="F31" s="262"/>
      <c r="G31" s="279"/>
      <c r="I31" s="222"/>
    </row>
    <row r="32" spans="1:9" s="251" customFormat="1" ht="12.75" x14ac:dyDescent="0.2">
      <c r="A32" s="251" t="s">
        <v>487</v>
      </c>
      <c r="B32" s="252">
        <f>B30+1</f>
        <v>11</v>
      </c>
      <c r="C32" s="253" t="s">
        <v>488</v>
      </c>
      <c r="D32" s="254"/>
      <c r="E32" s="255">
        <v>0</v>
      </c>
      <c r="F32" s="254"/>
      <c r="G32" s="277">
        <v>0</v>
      </c>
      <c r="H32" s="251" t="s">
        <v>489</v>
      </c>
      <c r="I32" s="259"/>
    </row>
    <row r="33" spans="1:9" s="223" customFormat="1" ht="12.75" x14ac:dyDescent="0.2">
      <c r="B33" s="260"/>
      <c r="C33" s="261"/>
      <c r="D33" s="262"/>
      <c r="E33" s="263"/>
      <c r="F33" s="262"/>
      <c r="G33" s="279"/>
      <c r="I33" s="222"/>
    </row>
    <row r="34" spans="1:9" s="251" customFormat="1" ht="12.75" x14ac:dyDescent="0.2">
      <c r="A34" s="251" t="s">
        <v>487</v>
      </c>
      <c r="B34" s="252">
        <f>B32+1</f>
        <v>12</v>
      </c>
      <c r="C34" s="253" t="s">
        <v>488</v>
      </c>
      <c r="D34" s="254"/>
      <c r="E34" s="255">
        <v>0</v>
      </c>
      <c r="F34" s="254"/>
      <c r="G34" s="277">
        <v>0</v>
      </c>
      <c r="H34" s="251" t="s">
        <v>489</v>
      </c>
      <c r="I34" s="259"/>
    </row>
    <row r="35" spans="1:9" s="223" customFormat="1" ht="12.75" x14ac:dyDescent="0.2">
      <c r="B35" s="260"/>
      <c r="C35" s="261"/>
      <c r="D35" s="262"/>
      <c r="E35" s="263"/>
      <c r="F35" s="262"/>
      <c r="G35" s="279"/>
      <c r="I35" s="222"/>
    </row>
    <row r="36" spans="1:9" s="251" customFormat="1" ht="12.75" x14ac:dyDescent="0.2">
      <c r="A36" s="251" t="s">
        <v>487</v>
      </c>
      <c r="B36" s="252">
        <f>B34+1</f>
        <v>13</v>
      </c>
      <c r="C36" s="253" t="s">
        <v>488</v>
      </c>
      <c r="D36" s="254"/>
      <c r="E36" s="255">
        <v>0</v>
      </c>
      <c r="F36" s="254"/>
      <c r="G36" s="277">
        <v>0</v>
      </c>
      <c r="H36" s="251" t="s">
        <v>489</v>
      </c>
      <c r="I36" s="259"/>
    </row>
    <row r="37" spans="1:9" s="251" customFormat="1" ht="12.75" x14ac:dyDescent="0.2">
      <c r="B37" s="252"/>
      <c r="C37" s="253"/>
      <c r="D37" s="254"/>
      <c r="E37" s="255"/>
      <c r="F37" s="254"/>
      <c r="G37" s="277"/>
      <c r="I37" s="259"/>
    </row>
    <row r="38" spans="1:9" s="251" customFormat="1" ht="12.75" x14ac:dyDescent="0.2">
      <c r="A38" s="251" t="s">
        <v>487</v>
      </c>
      <c r="B38" s="252">
        <f>B36+1</f>
        <v>14</v>
      </c>
      <c r="C38" s="253" t="s">
        <v>488</v>
      </c>
      <c r="D38" s="254"/>
      <c r="E38" s="255">
        <v>0</v>
      </c>
      <c r="F38" s="254"/>
      <c r="G38" s="277">
        <v>0</v>
      </c>
      <c r="H38" s="251" t="s">
        <v>489</v>
      </c>
      <c r="I38" s="259"/>
    </row>
    <row r="39" spans="1:9" s="223" customFormat="1" ht="12.75" x14ac:dyDescent="0.2">
      <c r="B39" s="260"/>
      <c r="C39" s="261"/>
      <c r="D39" s="262"/>
      <c r="E39" s="263"/>
      <c r="F39" s="262"/>
      <c r="G39" s="279"/>
      <c r="I39" s="222"/>
    </row>
    <row r="40" spans="1:9" s="251" customFormat="1" ht="12.75" x14ac:dyDescent="0.2">
      <c r="A40" s="251" t="s">
        <v>487</v>
      </c>
      <c r="B40" s="252">
        <f>B38+1</f>
        <v>15</v>
      </c>
      <c r="C40" s="253" t="s">
        <v>488</v>
      </c>
      <c r="D40" s="254"/>
      <c r="E40" s="255">
        <v>0</v>
      </c>
      <c r="F40" s="254"/>
      <c r="G40" s="277">
        <v>0</v>
      </c>
      <c r="H40" s="251" t="s">
        <v>489</v>
      </c>
      <c r="I40" s="259"/>
    </row>
    <row r="41" spans="1:9" s="223" customFormat="1" ht="12.75" hidden="1" outlineLevel="1" x14ac:dyDescent="0.2">
      <c r="B41" s="260"/>
      <c r="C41" s="261"/>
      <c r="D41" s="262"/>
      <c r="E41" s="263"/>
      <c r="F41" s="262"/>
      <c r="G41" s="279"/>
      <c r="I41" s="222"/>
    </row>
    <row r="42" spans="1:9" s="251" customFormat="1" ht="12.75" hidden="1" outlineLevel="1" x14ac:dyDescent="0.2">
      <c r="A42" s="251" t="s">
        <v>487</v>
      </c>
      <c r="B42" s="252">
        <f>B40+1</f>
        <v>16</v>
      </c>
      <c r="C42" s="253" t="s">
        <v>488</v>
      </c>
      <c r="D42" s="254"/>
      <c r="E42" s="255">
        <v>0</v>
      </c>
      <c r="F42" s="254"/>
      <c r="G42" s="277">
        <v>0</v>
      </c>
      <c r="H42" s="251" t="s">
        <v>489</v>
      </c>
      <c r="I42" s="259"/>
    </row>
    <row r="43" spans="1:9" s="251" customFormat="1" ht="12.75" hidden="1" outlineLevel="1" x14ac:dyDescent="0.2">
      <c r="B43" s="252"/>
      <c r="C43" s="253"/>
      <c r="D43" s="254"/>
      <c r="E43" s="255"/>
      <c r="F43" s="254"/>
      <c r="G43" s="277"/>
      <c r="I43" s="259"/>
    </row>
    <row r="44" spans="1:9" s="251" customFormat="1" ht="12.75" hidden="1" outlineLevel="1" x14ac:dyDescent="0.2">
      <c r="A44" s="251" t="s">
        <v>487</v>
      </c>
      <c r="B44" s="252">
        <f>B42+1</f>
        <v>17</v>
      </c>
      <c r="C44" s="253" t="s">
        <v>488</v>
      </c>
      <c r="D44" s="254"/>
      <c r="E44" s="255">
        <v>0</v>
      </c>
      <c r="F44" s="254"/>
      <c r="G44" s="277">
        <v>0</v>
      </c>
      <c r="H44" s="251" t="s">
        <v>489</v>
      </c>
      <c r="I44" s="259"/>
    </row>
    <row r="45" spans="1:9" s="223" customFormat="1" ht="12.75" hidden="1" outlineLevel="1" x14ac:dyDescent="0.2">
      <c r="B45" s="260"/>
      <c r="C45" s="261"/>
      <c r="D45" s="262"/>
      <c r="E45" s="263"/>
      <c r="F45" s="262"/>
      <c r="G45" s="279"/>
      <c r="I45" s="222"/>
    </row>
    <row r="46" spans="1:9" s="251" customFormat="1" ht="12.75" hidden="1" outlineLevel="1" x14ac:dyDescent="0.2">
      <c r="A46" s="251" t="s">
        <v>487</v>
      </c>
      <c r="B46" s="252">
        <f>B44+1</f>
        <v>18</v>
      </c>
      <c r="C46" s="253" t="s">
        <v>488</v>
      </c>
      <c r="D46" s="254"/>
      <c r="E46" s="255">
        <v>0</v>
      </c>
      <c r="F46" s="254"/>
      <c r="G46" s="277">
        <v>0</v>
      </c>
      <c r="H46" s="251" t="s">
        <v>489</v>
      </c>
      <c r="I46" s="259"/>
    </row>
    <row r="47" spans="1:9" s="223" customFormat="1" ht="12.75" hidden="1" outlineLevel="1" x14ac:dyDescent="0.2">
      <c r="B47" s="260"/>
      <c r="C47" s="261"/>
      <c r="D47" s="262"/>
      <c r="E47" s="263"/>
      <c r="F47" s="262"/>
      <c r="G47" s="279"/>
      <c r="I47" s="222"/>
    </row>
    <row r="48" spans="1:9" s="251" customFormat="1" ht="12.75" hidden="1" outlineLevel="1" x14ac:dyDescent="0.2">
      <c r="A48" s="251" t="s">
        <v>487</v>
      </c>
      <c r="B48" s="252">
        <f>B46+1</f>
        <v>19</v>
      </c>
      <c r="C48" s="253" t="s">
        <v>488</v>
      </c>
      <c r="D48" s="254"/>
      <c r="E48" s="255">
        <v>0</v>
      </c>
      <c r="F48" s="254"/>
      <c r="G48" s="277">
        <v>0</v>
      </c>
      <c r="H48" s="251" t="s">
        <v>489</v>
      </c>
      <c r="I48" s="259"/>
    </row>
    <row r="49" spans="1:9" s="251" customFormat="1" ht="12.75" hidden="1" outlineLevel="1" x14ac:dyDescent="0.2">
      <c r="B49" s="252"/>
      <c r="C49" s="253"/>
      <c r="D49" s="254"/>
      <c r="E49" s="255"/>
      <c r="F49" s="254"/>
      <c r="G49" s="277"/>
      <c r="I49" s="259"/>
    </row>
    <row r="50" spans="1:9" s="251" customFormat="1" ht="12.75" hidden="1" outlineLevel="1" x14ac:dyDescent="0.2">
      <c r="A50" s="251" t="s">
        <v>487</v>
      </c>
      <c r="B50" s="252">
        <f t="shared" ref="B50:B110" si="0">B48+1</f>
        <v>20</v>
      </c>
      <c r="C50" s="253" t="s">
        <v>488</v>
      </c>
      <c r="D50" s="254"/>
      <c r="E50" s="255">
        <v>0</v>
      </c>
      <c r="F50" s="254"/>
      <c r="G50" s="277">
        <v>0</v>
      </c>
      <c r="H50" s="251" t="s">
        <v>489</v>
      </c>
      <c r="I50" s="259"/>
    </row>
    <row r="51" spans="1:9" s="251" customFormat="1" ht="12.75" hidden="1" outlineLevel="1" x14ac:dyDescent="0.2">
      <c r="B51" s="252"/>
      <c r="C51" s="253"/>
      <c r="D51" s="254"/>
      <c r="E51" s="255"/>
      <c r="F51" s="254"/>
      <c r="G51" s="277"/>
      <c r="I51" s="259"/>
    </row>
    <row r="52" spans="1:9" s="251" customFormat="1" ht="12.75" hidden="1" outlineLevel="1" x14ac:dyDescent="0.2">
      <c r="A52" s="251" t="s">
        <v>487</v>
      </c>
      <c r="B52" s="252">
        <f t="shared" si="0"/>
        <v>21</v>
      </c>
      <c r="C52" s="253" t="s">
        <v>488</v>
      </c>
      <c r="D52" s="254"/>
      <c r="E52" s="255">
        <v>0</v>
      </c>
      <c r="F52" s="254"/>
      <c r="G52" s="277">
        <v>0</v>
      </c>
      <c r="H52" s="251" t="s">
        <v>489</v>
      </c>
      <c r="I52" s="259"/>
    </row>
    <row r="53" spans="1:9" s="251" customFormat="1" ht="12.75" hidden="1" outlineLevel="1" x14ac:dyDescent="0.2">
      <c r="B53" s="252"/>
      <c r="C53" s="253"/>
      <c r="D53" s="254"/>
      <c r="E53" s="255"/>
      <c r="F53" s="254"/>
      <c r="G53" s="277"/>
      <c r="I53" s="259"/>
    </row>
    <row r="54" spans="1:9" s="251" customFormat="1" ht="12.75" hidden="1" outlineLevel="1" x14ac:dyDescent="0.2">
      <c r="A54" s="251" t="s">
        <v>487</v>
      </c>
      <c r="B54" s="252">
        <f t="shared" si="0"/>
        <v>22</v>
      </c>
      <c r="C54" s="253" t="s">
        <v>488</v>
      </c>
      <c r="D54" s="254"/>
      <c r="E54" s="255">
        <v>0</v>
      </c>
      <c r="F54" s="254"/>
      <c r="G54" s="277">
        <v>0</v>
      </c>
      <c r="H54" s="251" t="s">
        <v>489</v>
      </c>
      <c r="I54" s="259"/>
    </row>
    <row r="55" spans="1:9" s="251" customFormat="1" ht="12.75" hidden="1" outlineLevel="1" x14ac:dyDescent="0.2">
      <c r="B55" s="252"/>
      <c r="C55" s="253"/>
      <c r="D55" s="254"/>
      <c r="E55" s="255"/>
      <c r="F55" s="254"/>
      <c r="G55" s="277"/>
      <c r="I55" s="259"/>
    </row>
    <row r="56" spans="1:9" s="251" customFormat="1" ht="12.75" hidden="1" outlineLevel="1" x14ac:dyDescent="0.2">
      <c r="A56" s="251" t="s">
        <v>487</v>
      </c>
      <c r="B56" s="252">
        <f t="shared" si="0"/>
        <v>23</v>
      </c>
      <c r="C56" s="253" t="s">
        <v>488</v>
      </c>
      <c r="D56" s="254"/>
      <c r="E56" s="255">
        <v>0</v>
      </c>
      <c r="F56" s="254"/>
      <c r="G56" s="277">
        <v>0</v>
      </c>
      <c r="H56" s="251" t="s">
        <v>489</v>
      </c>
      <c r="I56" s="259"/>
    </row>
    <row r="57" spans="1:9" s="251" customFormat="1" ht="12.75" hidden="1" outlineLevel="1" x14ac:dyDescent="0.2">
      <c r="B57" s="252"/>
      <c r="C57" s="253"/>
      <c r="D57" s="254"/>
      <c r="E57" s="255"/>
      <c r="F57" s="254"/>
      <c r="G57" s="277"/>
      <c r="I57" s="259"/>
    </row>
    <row r="58" spans="1:9" s="251" customFormat="1" ht="12.75" hidden="1" outlineLevel="1" x14ac:dyDescent="0.2">
      <c r="A58" s="251" t="s">
        <v>487</v>
      </c>
      <c r="B58" s="252">
        <f t="shared" si="0"/>
        <v>24</v>
      </c>
      <c r="C58" s="253" t="s">
        <v>488</v>
      </c>
      <c r="D58" s="254"/>
      <c r="E58" s="255">
        <v>0</v>
      </c>
      <c r="F58" s="254"/>
      <c r="G58" s="277">
        <v>0</v>
      </c>
      <c r="H58" s="251" t="s">
        <v>489</v>
      </c>
      <c r="I58" s="259"/>
    </row>
    <row r="59" spans="1:9" s="251" customFormat="1" ht="12.75" hidden="1" outlineLevel="1" x14ac:dyDescent="0.2">
      <c r="B59" s="252"/>
      <c r="C59" s="253"/>
      <c r="D59" s="254"/>
      <c r="E59" s="255"/>
      <c r="F59" s="254"/>
      <c r="G59" s="277"/>
      <c r="I59" s="259"/>
    </row>
    <row r="60" spans="1:9" s="251" customFormat="1" ht="12.75" hidden="1" outlineLevel="1" x14ac:dyDescent="0.2">
      <c r="A60" s="251" t="s">
        <v>487</v>
      </c>
      <c r="B60" s="252">
        <f t="shared" si="0"/>
        <v>25</v>
      </c>
      <c r="C60" s="253" t="s">
        <v>488</v>
      </c>
      <c r="D60" s="254"/>
      <c r="E60" s="255">
        <v>0</v>
      </c>
      <c r="F60" s="254"/>
      <c r="G60" s="277">
        <v>0</v>
      </c>
      <c r="H60" s="251" t="s">
        <v>489</v>
      </c>
      <c r="I60" s="259"/>
    </row>
    <row r="61" spans="1:9" s="251" customFormat="1" ht="12.75" hidden="1" outlineLevel="1" x14ac:dyDescent="0.2">
      <c r="B61" s="252"/>
      <c r="C61" s="253"/>
      <c r="D61" s="254"/>
      <c r="E61" s="255"/>
      <c r="F61" s="254"/>
      <c r="G61" s="277"/>
      <c r="I61" s="259"/>
    </row>
    <row r="62" spans="1:9" s="251" customFormat="1" ht="12.75" hidden="1" outlineLevel="1" x14ac:dyDescent="0.2">
      <c r="A62" s="251" t="s">
        <v>487</v>
      </c>
      <c r="B62" s="252">
        <f t="shared" si="0"/>
        <v>26</v>
      </c>
      <c r="C62" s="253" t="s">
        <v>488</v>
      </c>
      <c r="D62" s="254"/>
      <c r="E62" s="255">
        <v>0</v>
      </c>
      <c r="F62" s="254"/>
      <c r="G62" s="277">
        <v>0</v>
      </c>
      <c r="H62" s="251" t="s">
        <v>489</v>
      </c>
      <c r="I62" s="259"/>
    </row>
    <row r="63" spans="1:9" s="251" customFormat="1" ht="12.75" hidden="1" outlineLevel="1" x14ac:dyDescent="0.2">
      <c r="B63" s="252"/>
      <c r="C63" s="253"/>
      <c r="D63" s="254"/>
      <c r="E63" s="255"/>
      <c r="F63" s="254"/>
      <c r="G63" s="277"/>
      <c r="I63" s="259"/>
    </row>
    <row r="64" spans="1:9" s="251" customFormat="1" ht="12.75" hidden="1" outlineLevel="1" x14ac:dyDescent="0.2">
      <c r="A64" s="251" t="s">
        <v>487</v>
      </c>
      <c r="B64" s="252">
        <f t="shared" si="0"/>
        <v>27</v>
      </c>
      <c r="C64" s="253" t="s">
        <v>488</v>
      </c>
      <c r="D64" s="254"/>
      <c r="E64" s="255">
        <v>0</v>
      </c>
      <c r="F64" s="254"/>
      <c r="G64" s="277">
        <v>0</v>
      </c>
      <c r="H64" s="251" t="s">
        <v>489</v>
      </c>
      <c r="I64" s="259"/>
    </row>
    <row r="65" spans="1:9" s="251" customFormat="1" ht="12.75" hidden="1" outlineLevel="1" x14ac:dyDescent="0.2">
      <c r="B65" s="252"/>
      <c r="C65" s="253"/>
      <c r="D65" s="254"/>
      <c r="E65" s="255"/>
      <c r="F65" s="254"/>
      <c r="G65" s="277"/>
      <c r="I65" s="259"/>
    </row>
    <row r="66" spans="1:9" s="251" customFormat="1" ht="12.75" hidden="1" outlineLevel="1" x14ac:dyDescent="0.2">
      <c r="A66" s="251" t="s">
        <v>487</v>
      </c>
      <c r="B66" s="252">
        <f t="shared" si="0"/>
        <v>28</v>
      </c>
      <c r="C66" s="253" t="s">
        <v>488</v>
      </c>
      <c r="D66" s="254"/>
      <c r="E66" s="255">
        <v>0</v>
      </c>
      <c r="F66" s="254"/>
      <c r="G66" s="277">
        <v>0</v>
      </c>
      <c r="H66" s="251" t="s">
        <v>489</v>
      </c>
      <c r="I66" s="259"/>
    </row>
    <row r="67" spans="1:9" s="251" customFormat="1" ht="12.75" hidden="1" outlineLevel="1" x14ac:dyDescent="0.2">
      <c r="B67" s="252"/>
      <c r="C67" s="253"/>
      <c r="D67" s="254"/>
      <c r="E67" s="255"/>
      <c r="F67" s="254"/>
      <c r="G67" s="277"/>
      <c r="I67" s="259"/>
    </row>
    <row r="68" spans="1:9" s="251" customFormat="1" ht="12.75" hidden="1" outlineLevel="1" x14ac:dyDescent="0.2">
      <c r="A68" s="251" t="s">
        <v>487</v>
      </c>
      <c r="B68" s="252">
        <f t="shared" si="0"/>
        <v>29</v>
      </c>
      <c r="C68" s="253" t="s">
        <v>488</v>
      </c>
      <c r="D68" s="254"/>
      <c r="E68" s="255">
        <v>0</v>
      </c>
      <c r="F68" s="254"/>
      <c r="G68" s="277">
        <v>0</v>
      </c>
      <c r="H68" s="251" t="s">
        <v>489</v>
      </c>
      <c r="I68" s="259"/>
    </row>
    <row r="69" spans="1:9" s="251" customFormat="1" ht="12.75" hidden="1" outlineLevel="1" x14ac:dyDescent="0.2">
      <c r="B69" s="252"/>
      <c r="C69" s="253"/>
      <c r="D69" s="254"/>
      <c r="E69" s="255"/>
      <c r="F69" s="254"/>
      <c r="G69" s="277"/>
      <c r="I69" s="259"/>
    </row>
    <row r="70" spans="1:9" s="251" customFormat="1" ht="12.75" hidden="1" outlineLevel="1" x14ac:dyDescent="0.2">
      <c r="A70" s="251" t="s">
        <v>487</v>
      </c>
      <c r="B70" s="252">
        <f t="shared" si="0"/>
        <v>30</v>
      </c>
      <c r="C70" s="253" t="s">
        <v>488</v>
      </c>
      <c r="D70" s="254"/>
      <c r="E70" s="255">
        <v>0</v>
      </c>
      <c r="F70" s="254"/>
      <c r="G70" s="277">
        <v>0</v>
      </c>
      <c r="H70" s="251" t="s">
        <v>489</v>
      </c>
      <c r="I70" s="259"/>
    </row>
    <row r="71" spans="1:9" s="251" customFormat="1" ht="12.75" hidden="1" outlineLevel="1" x14ac:dyDescent="0.2">
      <c r="B71" s="252"/>
      <c r="C71" s="253"/>
      <c r="D71" s="254"/>
      <c r="E71" s="255"/>
      <c r="F71" s="254"/>
      <c r="G71" s="277"/>
      <c r="I71" s="259"/>
    </row>
    <row r="72" spans="1:9" s="251" customFormat="1" ht="12.75" hidden="1" outlineLevel="1" x14ac:dyDescent="0.2">
      <c r="A72" s="251" t="s">
        <v>487</v>
      </c>
      <c r="B72" s="252">
        <f t="shared" si="0"/>
        <v>31</v>
      </c>
      <c r="C72" s="253" t="s">
        <v>488</v>
      </c>
      <c r="D72" s="254"/>
      <c r="E72" s="255">
        <v>0</v>
      </c>
      <c r="F72" s="254"/>
      <c r="G72" s="277">
        <v>0</v>
      </c>
      <c r="H72" s="251" t="s">
        <v>489</v>
      </c>
      <c r="I72" s="259"/>
    </row>
    <row r="73" spans="1:9" s="251" customFormat="1" ht="12.75" hidden="1" outlineLevel="1" x14ac:dyDescent="0.2">
      <c r="B73" s="252"/>
      <c r="C73" s="253"/>
      <c r="D73" s="254"/>
      <c r="E73" s="255"/>
      <c r="F73" s="254"/>
      <c r="G73" s="277"/>
      <c r="I73" s="259"/>
    </row>
    <row r="74" spans="1:9" s="251" customFormat="1" ht="12.75" hidden="1" outlineLevel="1" x14ac:dyDescent="0.2">
      <c r="A74" s="251" t="s">
        <v>487</v>
      </c>
      <c r="B74" s="252">
        <f t="shared" si="0"/>
        <v>32</v>
      </c>
      <c r="C74" s="253" t="s">
        <v>488</v>
      </c>
      <c r="D74" s="254"/>
      <c r="E74" s="255">
        <v>0</v>
      </c>
      <c r="F74" s="254"/>
      <c r="G74" s="277">
        <v>0</v>
      </c>
      <c r="H74" s="251" t="s">
        <v>489</v>
      </c>
      <c r="I74" s="259"/>
    </row>
    <row r="75" spans="1:9" s="251" customFormat="1" ht="12.75" hidden="1" outlineLevel="1" x14ac:dyDescent="0.2">
      <c r="B75" s="252"/>
      <c r="C75" s="253"/>
      <c r="D75" s="254"/>
      <c r="E75" s="255"/>
      <c r="F75" s="254"/>
      <c r="G75" s="277"/>
      <c r="I75" s="259"/>
    </row>
    <row r="76" spans="1:9" s="251" customFormat="1" ht="12.75" hidden="1" outlineLevel="1" x14ac:dyDescent="0.2">
      <c r="A76" s="251" t="s">
        <v>487</v>
      </c>
      <c r="B76" s="252">
        <f t="shared" si="0"/>
        <v>33</v>
      </c>
      <c r="C76" s="253" t="s">
        <v>488</v>
      </c>
      <c r="D76" s="254"/>
      <c r="E76" s="255">
        <v>0</v>
      </c>
      <c r="F76" s="254"/>
      <c r="G76" s="277">
        <v>0</v>
      </c>
      <c r="H76" s="251" t="s">
        <v>489</v>
      </c>
      <c r="I76" s="259"/>
    </row>
    <row r="77" spans="1:9" s="251" customFormat="1" ht="12.75" hidden="1" outlineLevel="1" x14ac:dyDescent="0.2">
      <c r="B77" s="252"/>
      <c r="C77" s="253"/>
      <c r="D77" s="254"/>
      <c r="E77" s="255"/>
      <c r="F77" s="254"/>
      <c r="G77" s="277"/>
      <c r="I77" s="259"/>
    </row>
    <row r="78" spans="1:9" s="251" customFormat="1" ht="12.75" hidden="1" outlineLevel="1" x14ac:dyDescent="0.2">
      <c r="A78" s="251" t="s">
        <v>487</v>
      </c>
      <c r="B78" s="252">
        <f t="shared" si="0"/>
        <v>34</v>
      </c>
      <c r="C78" s="253" t="s">
        <v>488</v>
      </c>
      <c r="D78" s="254"/>
      <c r="E78" s="255">
        <v>0</v>
      </c>
      <c r="F78" s="254"/>
      <c r="G78" s="277">
        <v>0</v>
      </c>
      <c r="H78" s="251" t="s">
        <v>489</v>
      </c>
      <c r="I78" s="259"/>
    </row>
    <row r="79" spans="1:9" s="251" customFormat="1" ht="12.75" hidden="1" outlineLevel="1" x14ac:dyDescent="0.2">
      <c r="B79" s="252"/>
      <c r="C79" s="264"/>
      <c r="E79" s="265"/>
      <c r="G79" s="280"/>
      <c r="I79" s="259"/>
    </row>
    <row r="80" spans="1:9" s="251" customFormat="1" ht="12.75" hidden="1" outlineLevel="1" x14ac:dyDescent="0.2">
      <c r="A80" s="251" t="s">
        <v>487</v>
      </c>
      <c r="B80" s="252">
        <f t="shared" si="0"/>
        <v>35</v>
      </c>
      <c r="C80" s="253" t="s">
        <v>488</v>
      </c>
      <c r="D80" s="254"/>
      <c r="E80" s="255">
        <v>0</v>
      </c>
      <c r="F80" s="254"/>
      <c r="G80" s="277">
        <v>0</v>
      </c>
      <c r="H80" s="251" t="s">
        <v>489</v>
      </c>
      <c r="I80" s="259"/>
    </row>
    <row r="81" spans="1:9" s="251" customFormat="1" ht="12.75" hidden="1" outlineLevel="1" x14ac:dyDescent="0.2">
      <c r="B81" s="252"/>
      <c r="C81" s="253"/>
      <c r="D81" s="254"/>
      <c r="E81" s="255"/>
      <c r="F81" s="254"/>
      <c r="G81" s="277"/>
      <c r="I81" s="259"/>
    </row>
    <row r="82" spans="1:9" s="251" customFormat="1" ht="12.75" hidden="1" outlineLevel="1" x14ac:dyDescent="0.2">
      <c r="A82" s="251" t="s">
        <v>487</v>
      </c>
      <c r="B82" s="252">
        <f t="shared" si="0"/>
        <v>36</v>
      </c>
      <c r="C82" s="253" t="s">
        <v>488</v>
      </c>
      <c r="D82" s="254"/>
      <c r="E82" s="255">
        <v>0</v>
      </c>
      <c r="F82" s="254"/>
      <c r="G82" s="277">
        <v>0</v>
      </c>
      <c r="H82" s="251" t="s">
        <v>489</v>
      </c>
      <c r="I82" s="259"/>
    </row>
    <row r="83" spans="1:9" s="251" customFormat="1" ht="12.75" hidden="1" outlineLevel="1" x14ac:dyDescent="0.2">
      <c r="B83" s="252"/>
      <c r="C83" s="253"/>
      <c r="D83" s="254"/>
      <c r="E83" s="255"/>
      <c r="F83" s="254"/>
      <c r="G83" s="277"/>
      <c r="I83" s="259"/>
    </row>
    <row r="84" spans="1:9" s="251" customFormat="1" ht="12.75" hidden="1" outlineLevel="1" x14ac:dyDescent="0.2">
      <c r="A84" s="251" t="s">
        <v>487</v>
      </c>
      <c r="B84" s="252">
        <f t="shared" si="0"/>
        <v>37</v>
      </c>
      <c r="C84" s="253" t="s">
        <v>488</v>
      </c>
      <c r="D84" s="254"/>
      <c r="E84" s="255">
        <v>0</v>
      </c>
      <c r="F84" s="254"/>
      <c r="G84" s="277">
        <v>0</v>
      </c>
      <c r="H84" s="251" t="s">
        <v>489</v>
      </c>
      <c r="I84" s="259"/>
    </row>
    <row r="85" spans="1:9" s="251" customFormat="1" ht="12.75" hidden="1" outlineLevel="1" x14ac:dyDescent="0.2">
      <c r="B85" s="252"/>
      <c r="C85" s="253"/>
      <c r="D85" s="254"/>
      <c r="E85" s="255"/>
      <c r="F85" s="254"/>
      <c r="G85" s="277"/>
      <c r="I85" s="259"/>
    </row>
    <row r="86" spans="1:9" s="251" customFormat="1" ht="12.75" hidden="1" outlineLevel="1" x14ac:dyDescent="0.2">
      <c r="A86" s="251" t="s">
        <v>487</v>
      </c>
      <c r="B86" s="252">
        <f t="shared" si="0"/>
        <v>38</v>
      </c>
      <c r="C86" s="253" t="s">
        <v>488</v>
      </c>
      <c r="D86" s="254"/>
      <c r="E86" s="255">
        <v>0</v>
      </c>
      <c r="F86" s="254"/>
      <c r="G86" s="277">
        <v>0</v>
      </c>
      <c r="H86" s="251" t="s">
        <v>489</v>
      </c>
      <c r="I86" s="259"/>
    </row>
    <row r="87" spans="1:9" s="251" customFormat="1" ht="12.75" hidden="1" outlineLevel="1" x14ac:dyDescent="0.2">
      <c r="B87" s="252"/>
      <c r="C87" s="253"/>
      <c r="D87" s="254"/>
      <c r="E87" s="255"/>
      <c r="F87" s="254"/>
      <c r="G87" s="277"/>
      <c r="I87" s="259"/>
    </row>
    <row r="88" spans="1:9" s="251" customFormat="1" ht="12.75" hidden="1" outlineLevel="1" x14ac:dyDescent="0.2">
      <c r="A88" s="251" t="s">
        <v>487</v>
      </c>
      <c r="B88" s="252">
        <f t="shared" si="0"/>
        <v>39</v>
      </c>
      <c r="C88" s="253" t="s">
        <v>488</v>
      </c>
      <c r="D88" s="254"/>
      <c r="E88" s="255">
        <v>0</v>
      </c>
      <c r="F88" s="254"/>
      <c r="G88" s="277">
        <v>0</v>
      </c>
      <c r="H88" s="251" t="s">
        <v>489</v>
      </c>
      <c r="I88" s="259"/>
    </row>
    <row r="89" spans="1:9" s="251" customFormat="1" ht="12.75" hidden="1" outlineLevel="1" x14ac:dyDescent="0.2">
      <c r="B89" s="252"/>
      <c r="C89" s="253"/>
      <c r="D89" s="254"/>
      <c r="E89" s="255"/>
      <c r="F89" s="254"/>
      <c r="G89" s="277"/>
      <c r="I89" s="259"/>
    </row>
    <row r="90" spans="1:9" s="251" customFormat="1" ht="12.75" hidden="1" outlineLevel="1" x14ac:dyDescent="0.2">
      <c r="A90" s="251" t="s">
        <v>487</v>
      </c>
      <c r="B90" s="252">
        <f t="shared" si="0"/>
        <v>40</v>
      </c>
      <c r="C90" s="253" t="s">
        <v>488</v>
      </c>
      <c r="D90" s="254"/>
      <c r="E90" s="255">
        <v>0</v>
      </c>
      <c r="F90" s="254"/>
      <c r="G90" s="277">
        <v>0</v>
      </c>
      <c r="H90" s="251" t="s">
        <v>489</v>
      </c>
      <c r="I90" s="259"/>
    </row>
    <row r="91" spans="1:9" s="251" customFormat="1" ht="12.75" hidden="1" outlineLevel="1" x14ac:dyDescent="0.2">
      <c r="B91" s="252"/>
      <c r="C91" s="253"/>
      <c r="D91" s="254"/>
      <c r="E91" s="255"/>
      <c r="F91" s="254"/>
      <c r="G91" s="277"/>
      <c r="I91" s="259"/>
    </row>
    <row r="92" spans="1:9" s="251" customFormat="1" ht="12.75" hidden="1" outlineLevel="1" x14ac:dyDescent="0.2">
      <c r="A92" s="251" t="s">
        <v>487</v>
      </c>
      <c r="B92" s="252">
        <f t="shared" si="0"/>
        <v>41</v>
      </c>
      <c r="C92" s="253" t="s">
        <v>488</v>
      </c>
      <c r="D92" s="254"/>
      <c r="E92" s="255">
        <v>0</v>
      </c>
      <c r="F92" s="254"/>
      <c r="G92" s="277">
        <v>0</v>
      </c>
      <c r="H92" s="251" t="s">
        <v>489</v>
      </c>
      <c r="I92" s="259"/>
    </row>
    <row r="93" spans="1:9" s="251" customFormat="1" ht="12.75" hidden="1" outlineLevel="1" x14ac:dyDescent="0.2">
      <c r="B93" s="252"/>
      <c r="C93" s="253"/>
      <c r="D93" s="254"/>
      <c r="E93" s="255"/>
      <c r="F93" s="254"/>
      <c r="G93" s="277"/>
      <c r="I93" s="259"/>
    </row>
    <row r="94" spans="1:9" s="251" customFormat="1" ht="12.75" hidden="1" outlineLevel="1" x14ac:dyDescent="0.2">
      <c r="A94" s="251" t="s">
        <v>487</v>
      </c>
      <c r="B94" s="252">
        <f t="shared" si="0"/>
        <v>42</v>
      </c>
      <c r="C94" s="253" t="s">
        <v>488</v>
      </c>
      <c r="D94" s="254"/>
      <c r="E94" s="255">
        <v>0</v>
      </c>
      <c r="F94" s="254"/>
      <c r="G94" s="277">
        <v>0</v>
      </c>
      <c r="H94" s="251" t="s">
        <v>489</v>
      </c>
      <c r="I94" s="259"/>
    </row>
    <row r="95" spans="1:9" s="251" customFormat="1" ht="12.75" hidden="1" outlineLevel="1" x14ac:dyDescent="0.2">
      <c r="B95" s="252"/>
      <c r="C95" s="253"/>
      <c r="D95" s="254"/>
      <c r="E95" s="255"/>
      <c r="F95" s="254"/>
      <c r="G95" s="277"/>
      <c r="I95" s="259"/>
    </row>
    <row r="96" spans="1:9" s="251" customFormat="1" ht="12.75" hidden="1" outlineLevel="1" x14ac:dyDescent="0.2">
      <c r="A96" s="251" t="s">
        <v>487</v>
      </c>
      <c r="B96" s="252">
        <f t="shared" si="0"/>
        <v>43</v>
      </c>
      <c r="C96" s="253" t="s">
        <v>488</v>
      </c>
      <c r="D96" s="254"/>
      <c r="E96" s="255">
        <v>0</v>
      </c>
      <c r="F96" s="254"/>
      <c r="G96" s="277">
        <v>0</v>
      </c>
      <c r="H96" s="251" t="s">
        <v>489</v>
      </c>
      <c r="I96" s="259"/>
    </row>
    <row r="97" spans="1:15" s="251" customFormat="1" ht="12.75" hidden="1" outlineLevel="1" x14ac:dyDescent="0.2">
      <c r="B97" s="252"/>
      <c r="C97" s="253"/>
      <c r="D97" s="254"/>
      <c r="E97" s="255"/>
      <c r="F97" s="254"/>
      <c r="G97" s="277"/>
      <c r="I97" s="259"/>
    </row>
    <row r="98" spans="1:15" s="251" customFormat="1" ht="12.75" hidden="1" outlineLevel="1" x14ac:dyDescent="0.2">
      <c r="A98" s="251" t="s">
        <v>487</v>
      </c>
      <c r="B98" s="252">
        <f t="shared" si="0"/>
        <v>44</v>
      </c>
      <c r="C98" s="253" t="s">
        <v>488</v>
      </c>
      <c r="D98" s="254"/>
      <c r="E98" s="255">
        <v>0</v>
      </c>
      <c r="F98" s="254"/>
      <c r="G98" s="277">
        <v>0</v>
      </c>
      <c r="H98" s="251" t="s">
        <v>489</v>
      </c>
      <c r="I98" s="259"/>
    </row>
    <row r="99" spans="1:15" s="251" customFormat="1" ht="12.75" hidden="1" outlineLevel="1" x14ac:dyDescent="0.2">
      <c r="B99" s="252"/>
      <c r="C99" s="253"/>
      <c r="D99" s="254"/>
      <c r="E99" s="255"/>
      <c r="F99" s="254"/>
      <c r="G99" s="277"/>
      <c r="I99" s="259"/>
    </row>
    <row r="100" spans="1:15" s="251" customFormat="1" ht="12.75" hidden="1" outlineLevel="1" x14ac:dyDescent="0.2">
      <c r="A100" s="251" t="s">
        <v>487</v>
      </c>
      <c r="B100" s="252">
        <f t="shared" si="0"/>
        <v>45</v>
      </c>
      <c r="C100" s="253" t="s">
        <v>488</v>
      </c>
      <c r="D100" s="254"/>
      <c r="E100" s="255">
        <v>0</v>
      </c>
      <c r="F100" s="254"/>
      <c r="G100" s="277">
        <v>0</v>
      </c>
      <c r="H100" s="251" t="s">
        <v>489</v>
      </c>
      <c r="I100" s="259"/>
    </row>
    <row r="101" spans="1:15" s="251" customFormat="1" ht="12.75" hidden="1" outlineLevel="1" x14ac:dyDescent="0.2">
      <c r="B101" s="252"/>
      <c r="C101" s="253"/>
      <c r="D101" s="254"/>
      <c r="E101" s="255"/>
      <c r="F101" s="254"/>
      <c r="G101" s="277"/>
      <c r="I101" s="259"/>
    </row>
    <row r="102" spans="1:15" s="251" customFormat="1" ht="12.75" hidden="1" outlineLevel="1" x14ac:dyDescent="0.2">
      <c r="A102" s="251" t="s">
        <v>487</v>
      </c>
      <c r="B102" s="252">
        <f t="shared" si="0"/>
        <v>46</v>
      </c>
      <c r="C102" s="253" t="s">
        <v>488</v>
      </c>
      <c r="D102" s="254"/>
      <c r="E102" s="255">
        <v>0</v>
      </c>
      <c r="F102" s="254"/>
      <c r="G102" s="277">
        <v>0</v>
      </c>
      <c r="H102" s="251" t="s">
        <v>489</v>
      </c>
      <c r="I102" s="259"/>
    </row>
    <row r="103" spans="1:15" s="251" customFormat="1" ht="12.75" hidden="1" outlineLevel="1" x14ac:dyDescent="0.2">
      <c r="B103" s="252"/>
      <c r="C103" s="253"/>
      <c r="D103" s="254"/>
      <c r="E103" s="255"/>
      <c r="F103" s="254"/>
      <c r="G103" s="277"/>
      <c r="I103" s="259"/>
    </row>
    <row r="104" spans="1:15" s="251" customFormat="1" ht="12.75" hidden="1" outlineLevel="1" x14ac:dyDescent="0.2">
      <c r="A104" s="251" t="s">
        <v>487</v>
      </c>
      <c r="B104" s="252">
        <f t="shared" si="0"/>
        <v>47</v>
      </c>
      <c r="C104" s="253" t="s">
        <v>488</v>
      </c>
      <c r="D104" s="254"/>
      <c r="E104" s="255">
        <v>0</v>
      </c>
      <c r="F104" s="254"/>
      <c r="G104" s="277">
        <v>0</v>
      </c>
      <c r="H104" s="251" t="s">
        <v>489</v>
      </c>
      <c r="I104" s="259"/>
    </row>
    <row r="105" spans="1:15" s="251" customFormat="1" ht="12.75" hidden="1" outlineLevel="1" x14ac:dyDescent="0.2">
      <c r="B105" s="252"/>
      <c r="C105" s="253"/>
      <c r="D105" s="254"/>
      <c r="E105" s="255"/>
      <c r="F105" s="254"/>
      <c r="G105" s="277"/>
      <c r="I105" s="259"/>
    </row>
    <row r="106" spans="1:15" s="251" customFormat="1" ht="12.75" hidden="1" outlineLevel="1" x14ac:dyDescent="0.2">
      <c r="A106" s="251" t="s">
        <v>487</v>
      </c>
      <c r="B106" s="252">
        <f t="shared" si="0"/>
        <v>48</v>
      </c>
      <c r="C106" s="253" t="s">
        <v>488</v>
      </c>
      <c r="D106" s="254"/>
      <c r="E106" s="255">
        <v>0</v>
      </c>
      <c r="F106" s="254"/>
      <c r="G106" s="277">
        <v>0</v>
      </c>
      <c r="H106" s="251" t="s">
        <v>489</v>
      </c>
      <c r="I106" s="259"/>
    </row>
    <row r="107" spans="1:15" s="251" customFormat="1" ht="12.75" hidden="1" outlineLevel="1" x14ac:dyDescent="0.2">
      <c r="B107" s="252"/>
      <c r="C107" s="253"/>
      <c r="D107" s="254"/>
      <c r="E107" s="255"/>
      <c r="F107" s="254"/>
      <c r="G107" s="277"/>
      <c r="I107" s="259"/>
    </row>
    <row r="108" spans="1:15" s="251" customFormat="1" ht="12.75" hidden="1" outlineLevel="1" x14ac:dyDescent="0.2">
      <c r="A108" s="251" t="s">
        <v>487</v>
      </c>
      <c r="B108" s="252">
        <f t="shared" si="0"/>
        <v>49</v>
      </c>
      <c r="C108" s="253" t="s">
        <v>488</v>
      </c>
      <c r="D108" s="254"/>
      <c r="E108" s="255">
        <v>0</v>
      </c>
      <c r="F108" s="254"/>
      <c r="G108" s="277">
        <v>0</v>
      </c>
      <c r="H108" s="251" t="s">
        <v>489</v>
      </c>
      <c r="I108" s="259"/>
    </row>
    <row r="109" spans="1:15" s="251" customFormat="1" ht="12.75" hidden="1" outlineLevel="1" x14ac:dyDescent="0.2">
      <c r="B109" s="252"/>
      <c r="C109" s="253"/>
      <c r="D109" s="254"/>
      <c r="E109" s="255"/>
      <c r="F109" s="254"/>
      <c r="G109" s="277"/>
      <c r="I109" s="259"/>
    </row>
    <row r="110" spans="1:15" s="251" customFormat="1" ht="12.75" hidden="1" outlineLevel="1" x14ac:dyDescent="0.2">
      <c r="A110" s="251" t="s">
        <v>487</v>
      </c>
      <c r="B110" s="252">
        <f t="shared" si="0"/>
        <v>50</v>
      </c>
      <c r="C110" s="253" t="s">
        <v>488</v>
      </c>
      <c r="D110" s="254"/>
      <c r="E110" s="255">
        <v>0</v>
      </c>
      <c r="F110" s="254"/>
      <c r="G110" s="277">
        <v>0</v>
      </c>
      <c r="H110" s="251" t="s">
        <v>489</v>
      </c>
      <c r="I110" s="259"/>
    </row>
    <row r="111" spans="1:15" s="246" customFormat="1" ht="12.75" collapsed="1" x14ac:dyDescent="0.2">
      <c r="B111" s="266"/>
      <c r="E111" s="267"/>
      <c r="G111" s="281"/>
      <c r="I111" s="248"/>
      <c r="O111" s="249"/>
    </row>
    <row r="112" spans="1:15" s="246" customFormat="1" ht="12.75" customHeight="1" thickBot="1" x14ac:dyDescent="0.25">
      <c r="B112" s="266"/>
      <c r="C112" s="268" t="s">
        <v>490</v>
      </c>
      <c r="D112" s="268"/>
      <c r="E112" s="269">
        <f>SUM(E9:E111)</f>
        <v>0</v>
      </c>
      <c r="G112" s="270"/>
      <c r="I112" s="248"/>
      <c r="O112" s="249"/>
    </row>
    <row r="113" spans="2:15" s="246" customFormat="1" ht="12.75" customHeight="1" thickTop="1" x14ac:dyDescent="0.2">
      <c r="B113" s="266"/>
      <c r="E113" s="271"/>
      <c r="G113" s="270"/>
      <c r="I113" s="248"/>
      <c r="O113" s="249"/>
    </row>
    <row r="114" spans="2:15" s="211" customFormat="1" ht="12.75" customHeight="1" x14ac:dyDescent="0.2">
      <c r="B114" s="216"/>
      <c r="E114" s="215"/>
      <c r="G114" s="214"/>
      <c r="I114" s="212"/>
      <c r="O114" s="213"/>
    </row>
    <row r="115" spans="2:15" s="211" customFormat="1" ht="12.75" customHeight="1" x14ac:dyDescent="0.2">
      <c r="B115" s="216"/>
      <c r="E115" s="215"/>
      <c r="G115" s="214"/>
      <c r="I115" s="212"/>
      <c r="O115" s="213"/>
    </row>
    <row r="116" spans="2:15" s="211" customFormat="1" ht="12.75" customHeight="1" x14ac:dyDescent="0.2">
      <c r="B116" s="216"/>
      <c r="E116" s="215"/>
      <c r="G116" s="214"/>
      <c r="I116" s="212"/>
      <c r="O116" s="213"/>
    </row>
    <row r="117" spans="2:15" s="206" customFormat="1" ht="11.25" x14ac:dyDescent="0.2">
      <c r="B117" s="217"/>
      <c r="E117" s="210"/>
      <c r="G117" s="209"/>
      <c r="I117" s="207"/>
      <c r="O117" s="208"/>
    </row>
    <row r="118" spans="2:15" s="206" customFormat="1" ht="11.25" x14ac:dyDescent="0.2">
      <c r="B118" s="217"/>
      <c r="E118" s="210"/>
      <c r="G118" s="209"/>
      <c r="I118" s="207"/>
      <c r="O118" s="208"/>
    </row>
    <row r="119" spans="2:15" s="206" customFormat="1" ht="11.25" x14ac:dyDescent="0.2">
      <c r="B119" s="217"/>
      <c r="E119" s="210"/>
      <c r="G119" s="209"/>
      <c r="I119" s="207"/>
      <c r="O119" s="208"/>
    </row>
    <row r="120" spans="2:15" s="206" customFormat="1" ht="11.25" x14ac:dyDescent="0.2">
      <c r="B120" s="217"/>
      <c r="E120" s="210"/>
      <c r="G120" s="209"/>
      <c r="I120" s="207"/>
      <c r="O120" s="208"/>
    </row>
    <row r="121" spans="2:15" s="206" customFormat="1" ht="11.25" x14ac:dyDescent="0.2">
      <c r="B121" s="217"/>
      <c r="E121" s="210"/>
      <c r="G121" s="209"/>
      <c r="I121" s="207"/>
      <c r="O121" s="208"/>
    </row>
    <row r="122" spans="2:15" s="206" customFormat="1" ht="11.25" x14ac:dyDescent="0.2">
      <c r="B122" s="217"/>
      <c r="E122" s="210"/>
      <c r="G122" s="209"/>
      <c r="I122" s="207"/>
      <c r="O122" s="208"/>
    </row>
    <row r="123" spans="2:15" s="206" customFormat="1" ht="11.25" x14ac:dyDescent="0.2">
      <c r="B123" s="217"/>
      <c r="E123" s="210"/>
      <c r="G123" s="209"/>
      <c r="I123" s="207"/>
      <c r="O123" s="208"/>
    </row>
    <row r="124" spans="2:15" s="206" customFormat="1" ht="11.25" x14ac:dyDescent="0.2">
      <c r="B124" s="217"/>
      <c r="E124" s="210"/>
      <c r="G124" s="209"/>
      <c r="I124" s="207"/>
      <c r="O124" s="208"/>
    </row>
    <row r="125" spans="2:15" s="206" customFormat="1" ht="11.25" x14ac:dyDescent="0.2">
      <c r="B125" s="217"/>
      <c r="E125" s="210"/>
      <c r="G125" s="209"/>
      <c r="I125" s="207"/>
      <c r="O125" s="208"/>
    </row>
    <row r="126" spans="2:15" s="206" customFormat="1" ht="11.25" x14ac:dyDescent="0.2">
      <c r="B126" s="217"/>
      <c r="E126" s="210"/>
      <c r="G126" s="209"/>
      <c r="I126" s="207"/>
      <c r="O126" s="208"/>
    </row>
    <row r="127" spans="2:15" s="206" customFormat="1" ht="11.25" x14ac:dyDescent="0.2">
      <c r="B127" s="217"/>
      <c r="E127" s="210"/>
      <c r="G127" s="209"/>
      <c r="I127" s="207"/>
      <c r="O127" s="208"/>
    </row>
    <row r="128" spans="2:15" s="206" customFormat="1" ht="11.25" x14ac:dyDescent="0.2">
      <c r="B128" s="217"/>
      <c r="E128" s="210"/>
      <c r="G128" s="209"/>
      <c r="I128" s="207"/>
      <c r="O128" s="208"/>
    </row>
    <row r="129" spans="2:15" s="206" customFormat="1" ht="11.25" x14ac:dyDescent="0.2">
      <c r="B129" s="217"/>
      <c r="E129" s="210"/>
      <c r="G129" s="209"/>
      <c r="I129" s="207"/>
      <c r="O129" s="208"/>
    </row>
    <row r="130" spans="2:15" s="206" customFormat="1" ht="11.25" x14ac:dyDescent="0.2">
      <c r="B130" s="217"/>
      <c r="E130" s="210"/>
      <c r="G130" s="209"/>
      <c r="I130" s="207"/>
      <c r="O130" s="208"/>
    </row>
    <row r="131" spans="2:15" s="206" customFormat="1" ht="11.25" x14ac:dyDescent="0.2">
      <c r="B131" s="217"/>
      <c r="E131" s="210"/>
      <c r="G131" s="209"/>
      <c r="I131" s="207"/>
      <c r="O131" s="208"/>
    </row>
    <row r="132" spans="2:15" s="206" customFormat="1" ht="11.25" x14ac:dyDescent="0.2">
      <c r="B132" s="217"/>
      <c r="E132" s="210"/>
      <c r="G132" s="209"/>
      <c r="I132" s="207"/>
      <c r="O132" s="208"/>
    </row>
    <row r="133" spans="2:15" s="206" customFormat="1" ht="11.25" x14ac:dyDescent="0.2">
      <c r="B133" s="217"/>
      <c r="E133" s="210"/>
      <c r="G133" s="209"/>
      <c r="I133" s="207"/>
      <c r="O133" s="208"/>
    </row>
    <row r="134" spans="2:15" s="206" customFormat="1" ht="11.25" x14ac:dyDescent="0.2">
      <c r="B134" s="217"/>
      <c r="E134" s="210"/>
      <c r="G134" s="209"/>
      <c r="I134" s="207"/>
      <c r="O134" s="208"/>
    </row>
    <row r="135" spans="2:15" s="206" customFormat="1" ht="11.25" x14ac:dyDescent="0.2">
      <c r="B135" s="217"/>
      <c r="E135" s="210"/>
      <c r="G135" s="209"/>
      <c r="I135" s="207"/>
      <c r="O135" s="208"/>
    </row>
    <row r="136" spans="2:15" x14ac:dyDescent="0.2">
      <c r="G136" s="201"/>
    </row>
    <row r="137" spans="2:15" x14ac:dyDescent="0.2">
      <c r="G137" s="201"/>
    </row>
    <row r="138" spans="2:15" x14ac:dyDescent="0.2">
      <c r="G138" s="201"/>
    </row>
    <row r="139" spans="2:15" x14ac:dyDescent="0.2">
      <c r="G139" s="201"/>
    </row>
    <row r="140" spans="2:15" x14ac:dyDescent="0.2">
      <c r="G140" s="201"/>
    </row>
    <row r="141" spans="2:15" x14ac:dyDescent="0.2">
      <c r="G141" s="201"/>
    </row>
    <row r="142" spans="2:15" x14ac:dyDescent="0.2">
      <c r="G142" s="201"/>
    </row>
    <row r="143" spans="2:15" x14ac:dyDescent="0.2">
      <c r="G143" s="201"/>
    </row>
    <row r="144" spans="2:15" x14ac:dyDescent="0.2">
      <c r="G144" s="201"/>
    </row>
    <row r="145" spans="7:7" x14ac:dyDescent="0.2">
      <c r="G145" s="201"/>
    </row>
    <row r="146" spans="7:7" x14ac:dyDescent="0.2">
      <c r="G146" s="201"/>
    </row>
    <row r="147" spans="7:7" x14ac:dyDescent="0.2">
      <c r="G147" s="201"/>
    </row>
    <row r="148" spans="7:7" x14ac:dyDescent="0.2">
      <c r="G148" s="201"/>
    </row>
    <row r="149" spans="7:7" x14ac:dyDescent="0.2">
      <c r="G149" s="201"/>
    </row>
    <row r="150" spans="7:7" x14ac:dyDescent="0.2">
      <c r="G150" s="201"/>
    </row>
    <row r="151" spans="7:7" x14ac:dyDescent="0.2">
      <c r="G151" s="201"/>
    </row>
    <row r="152" spans="7:7" x14ac:dyDescent="0.2">
      <c r="G152" s="201"/>
    </row>
    <row r="153" spans="7:7" x14ac:dyDescent="0.2">
      <c r="G153" s="201"/>
    </row>
    <row r="154" spans="7:7" x14ac:dyDescent="0.2">
      <c r="G154" s="201"/>
    </row>
    <row r="155" spans="7:7" x14ac:dyDescent="0.2">
      <c r="G155" s="201"/>
    </row>
    <row r="156" spans="7:7" x14ac:dyDescent="0.2">
      <c r="G156" s="201"/>
    </row>
    <row r="157" spans="7:7" x14ac:dyDescent="0.2">
      <c r="G157" s="201"/>
    </row>
    <row r="158" spans="7:7" x14ac:dyDescent="0.2">
      <c r="G158" s="201"/>
    </row>
    <row r="159" spans="7:7" x14ac:dyDescent="0.2">
      <c r="G159" s="201"/>
    </row>
    <row r="160" spans="7:7" x14ac:dyDescent="0.2">
      <c r="G160" s="201"/>
    </row>
    <row r="161" spans="7:7" x14ac:dyDescent="0.2">
      <c r="G161" s="201"/>
    </row>
    <row r="162" spans="7:7" x14ac:dyDescent="0.2">
      <c r="G162" s="201"/>
    </row>
    <row r="163" spans="7:7" x14ac:dyDescent="0.2">
      <c r="G163" s="201"/>
    </row>
    <row r="164" spans="7:7" x14ac:dyDescent="0.2">
      <c r="G164" s="201"/>
    </row>
    <row r="165" spans="7:7" x14ac:dyDescent="0.2">
      <c r="G165" s="201"/>
    </row>
    <row r="166" spans="7:7" x14ac:dyDescent="0.2">
      <c r="G166" s="201"/>
    </row>
    <row r="167" spans="7:7" x14ac:dyDescent="0.2">
      <c r="G167" s="201"/>
    </row>
    <row r="168" spans="7:7" x14ac:dyDescent="0.2">
      <c r="G168" s="201"/>
    </row>
    <row r="169" spans="7:7" x14ac:dyDescent="0.2">
      <c r="G169" s="201"/>
    </row>
    <row r="170" spans="7:7" x14ac:dyDescent="0.2">
      <c r="G170" s="201"/>
    </row>
    <row r="171" spans="7:7" x14ac:dyDescent="0.2">
      <c r="G171" s="201"/>
    </row>
    <row r="172" spans="7:7" x14ac:dyDescent="0.2">
      <c r="G172" s="201"/>
    </row>
    <row r="173" spans="7:7" x14ac:dyDescent="0.2">
      <c r="G173" s="201"/>
    </row>
    <row r="174" spans="7:7" x14ac:dyDescent="0.2">
      <c r="G174" s="201"/>
    </row>
    <row r="175" spans="7:7" x14ac:dyDescent="0.2">
      <c r="G175" s="201"/>
    </row>
    <row r="176" spans="7:7" x14ac:dyDescent="0.2">
      <c r="G176" s="201"/>
    </row>
    <row r="177" spans="7:7" x14ac:dyDescent="0.2">
      <c r="G177" s="201"/>
    </row>
    <row r="178" spans="7:7" x14ac:dyDescent="0.2">
      <c r="G178" s="201"/>
    </row>
    <row r="179" spans="7:7" x14ac:dyDescent="0.2">
      <c r="G179" s="201"/>
    </row>
    <row r="180" spans="7:7" x14ac:dyDescent="0.2">
      <c r="G180" s="201"/>
    </row>
    <row r="181" spans="7:7" x14ac:dyDescent="0.2">
      <c r="G181" s="201"/>
    </row>
    <row r="182" spans="7:7" x14ac:dyDescent="0.2">
      <c r="G182" s="201"/>
    </row>
    <row r="183" spans="7:7" x14ac:dyDescent="0.2">
      <c r="G183" s="201"/>
    </row>
    <row r="184" spans="7:7" x14ac:dyDescent="0.2">
      <c r="G184" s="201"/>
    </row>
    <row r="185" spans="7:7" x14ac:dyDescent="0.2">
      <c r="G185" s="201"/>
    </row>
    <row r="186" spans="7:7" x14ac:dyDescent="0.2">
      <c r="G186" s="201"/>
    </row>
    <row r="187" spans="7:7" x14ac:dyDescent="0.2">
      <c r="G187" s="201"/>
    </row>
    <row r="188" spans="7:7" x14ac:dyDescent="0.2">
      <c r="G188" s="201"/>
    </row>
    <row r="189" spans="7:7" x14ac:dyDescent="0.2">
      <c r="G189" s="201"/>
    </row>
    <row r="190" spans="7:7" x14ac:dyDescent="0.2">
      <c r="G190" s="201"/>
    </row>
    <row r="191" spans="7:7" x14ac:dyDescent="0.2">
      <c r="G191" s="201"/>
    </row>
    <row r="192" spans="7:7" x14ac:dyDescent="0.2">
      <c r="G192" s="201"/>
    </row>
    <row r="193" spans="7:7" x14ac:dyDescent="0.2">
      <c r="G193" s="201"/>
    </row>
    <row r="194" spans="7:7" x14ac:dyDescent="0.2">
      <c r="G194" s="201"/>
    </row>
    <row r="195" spans="7:7" x14ac:dyDescent="0.2">
      <c r="G195" s="201"/>
    </row>
    <row r="196" spans="7:7" x14ac:dyDescent="0.2">
      <c r="G196" s="201"/>
    </row>
    <row r="197" spans="7:7" x14ac:dyDescent="0.2">
      <c r="G197" s="201"/>
    </row>
    <row r="198" spans="7:7" x14ac:dyDescent="0.2">
      <c r="G198" s="201"/>
    </row>
    <row r="199" spans="7:7" x14ac:dyDescent="0.2">
      <c r="G199" s="201"/>
    </row>
    <row r="200" spans="7:7" x14ac:dyDescent="0.2">
      <c r="G200" s="201"/>
    </row>
    <row r="201" spans="7:7" x14ac:dyDescent="0.2">
      <c r="G201" s="201"/>
    </row>
    <row r="202" spans="7:7" x14ac:dyDescent="0.2">
      <c r="G202" s="201"/>
    </row>
    <row r="203" spans="7:7" x14ac:dyDescent="0.2">
      <c r="G203" s="201"/>
    </row>
    <row r="204" spans="7:7" x14ac:dyDescent="0.2">
      <c r="G204" s="201"/>
    </row>
    <row r="205" spans="7:7" x14ac:dyDescent="0.2">
      <c r="G205" s="201"/>
    </row>
    <row r="206" spans="7:7" x14ac:dyDescent="0.2">
      <c r="G206" s="201"/>
    </row>
    <row r="207" spans="7:7" x14ac:dyDescent="0.2">
      <c r="G207" s="201"/>
    </row>
    <row r="208" spans="7:7" x14ac:dyDescent="0.2">
      <c r="G208" s="201"/>
    </row>
    <row r="209" spans="7:7" x14ac:dyDescent="0.2">
      <c r="G209" s="201"/>
    </row>
    <row r="210" spans="7:7" x14ac:dyDescent="0.2">
      <c r="G210" s="201"/>
    </row>
    <row r="211" spans="7:7" x14ac:dyDescent="0.2">
      <c r="G211" s="201"/>
    </row>
    <row r="212" spans="7:7" x14ac:dyDescent="0.2">
      <c r="G212" s="201"/>
    </row>
    <row r="213" spans="7:7" x14ac:dyDescent="0.2">
      <c r="G213" s="201"/>
    </row>
    <row r="214" spans="7:7" x14ac:dyDescent="0.2">
      <c r="G214" s="201"/>
    </row>
    <row r="215" spans="7:7" x14ac:dyDescent="0.2">
      <c r="G215" s="201"/>
    </row>
    <row r="216" spans="7:7" x14ac:dyDescent="0.2">
      <c r="G216" s="201"/>
    </row>
    <row r="217" spans="7:7" x14ac:dyDescent="0.2">
      <c r="G217" s="201"/>
    </row>
    <row r="218" spans="7:7" x14ac:dyDescent="0.2">
      <c r="G218" s="201"/>
    </row>
    <row r="219" spans="7:7" x14ac:dyDescent="0.2">
      <c r="G219" s="201"/>
    </row>
    <row r="220" spans="7:7" x14ac:dyDescent="0.2">
      <c r="G220" s="201"/>
    </row>
    <row r="221" spans="7:7" x14ac:dyDescent="0.2">
      <c r="G221" s="201"/>
    </row>
    <row r="222" spans="7:7" x14ac:dyDescent="0.2">
      <c r="G222" s="201"/>
    </row>
    <row r="223" spans="7:7" x14ac:dyDescent="0.2">
      <c r="G223" s="201"/>
    </row>
    <row r="224" spans="7:7" x14ac:dyDescent="0.2">
      <c r="G224" s="201"/>
    </row>
    <row r="225" spans="7:7" x14ac:dyDescent="0.2">
      <c r="G225" s="201"/>
    </row>
    <row r="226" spans="7:7" x14ac:dyDescent="0.2">
      <c r="G226" s="201"/>
    </row>
    <row r="227" spans="7:7" x14ac:dyDescent="0.2">
      <c r="G227" s="201"/>
    </row>
    <row r="228" spans="7:7" x14ac:dyDescent="0.2">
      <c r="G228" s="201"/>
    </row>
    <row r="229" spans="7:7" x14ac:dyDescent="0.2">
      <c r="G229" s="201"/>
    </row>
    <row r="230" spans="7:7" x14ac:dyDescent="0.2">
      <c r="G230" s="201"/>
    </row>
    <row r="231" spans="7:7" x14ac:dyDescent="0.2">
      <c r="G231" s="201"/>
    </row>
    <row r="232" spans="7:7" x14ac:dyDescent="0.2">
      <c r="G232" s="201"/>
    </row>
    <row r="233" spans="7:7" x14ac:dyDescent="0.2">
      <c r="G233" s="201"/>
    </row>
    <row r="234" spans="7:7" x14ac:dyDescent="0.2">
      <c r="G234" s="201"/>
    </row>
    <row r="235" spans="7:7" x14ac:dyDescent="0.2">
      <c r="G235" s="201"/>
    </row>
    <row r="236" spans="7:7" x14ac:dyDescent="0.2">
      <c r="G236" s="201"/>
    </row>
    <row r="237" spans="7:7" x14ac:dyDescent="0.2">
      <c r="G237" s="201"/>
    </row>
    <row r="238" spans="7:7" x14ac:dyDescent="0.2">
      <c r="G238" s="201"/>
    </row>
    <row r="239" spans="7:7" x14ac:dyDescent="0.2">
      <c r="G239" s="201"/>
    </row>
    <row r="240" spans="7:7" x14ac:dyDescent="0.2">
      <c r="G240" s="201"/>
    </row>
    <row r="241" spans="7:7" x14ac:dyDescent="0.2">
      <c r="G241" s="201"/>
    </row>
    <row r="242" spans="7:7" x14ac:dyDescent="0.2">
      <c r="G242" s="201"/>
    </row>
    <row r="243" spans="7:7" x14ac:dyDescent="0.2">
      <c r="G243" s="201"/>
    </row>
    <row r="244" spans="7:7" x14ac:dyDescent="0.2">
      <c r="G244" s="201"/>
    </row>
  </sheetData>
  <mergeCells count="13">
    <mergeCell ref="A11:H11"/>
    <mergeCell ref="A4:H4"/>
    <mergeCell ref="A5:H5"/>
    <mergeCell ref="A6:H6"/>
    <mergeCell ref="A7:H7"/>
    <mergeCell ref="A8:H8"/>
    <mergeCell ref="A1:H1"/>
    <mergeCell ref="A9:C9"/>
    <mergeCell ref="G9:H9"/>
    <mergeCell ref="A10:C10"/>
    <mergeCell ref="G10:H10"/>
    <mergeCell ref="A2:H2"/>
    <mergeCell ref="A3:H3"/>
  </mergeCells>
  <printOptions horizontalCentered="1"/>
  <pageMargins left="0.25" right="0.25" top="0.5" bottom="0.75" header="0.3" footer="0.5"/>
  <pageSetup fitToHeight="3" orientation="portrait" r:id="rId1"/>
  <headerFooter>
    <oddFooter>&amp;C&amp;8&amp;P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I54"/>
  <sheetViews>
    <sheetView showGridLines="0" showZeros="0" workbookViewId="0">
      <selection activeCell="B19" sqref="B19:C19"/>
    </sheetView>
  </sheetViews>
  <sheetFormatPr defaultRowHeight="12.75" x14ac:dyDescent="0.2"/>
  <cols>
    <col min="1" max="1" width="12.7109375" style="2" customWidth="1"/>
    <col min="2" max="2" width="15.7109375" style="2" customWidth="1"/>
    <col min="3" max="3" width="25.7109375" style="2" customWidth="1"/>
    <col min="4" max="5" width="10.7109375" style="2" customWidth="1"/>
    <col min="6" max="6" width="18.85546875" style="2" customWidth="1"/>
    <col min="7" max="16384" width="9.140625" style="2"/>
  </cols>
  <sheetData>
    <row r="1" spans="1:8" ht="18.75" x14ac:dyDescent="0.25">
      <c r="A1" s="410" t="s">
        <v>471</v>
      </c>
      <c r="B1" s="410"/>
      <c r="C1" s="410"/>
      <c r="D1" s="410"/>
      <c r="E1" s="410"/>
      <c r="F1" s="410"/>
    </row>
    <row r="2" spans="1:8" s="1" customFormat="1" ht="9.9499999999999993" customHeight="1" x14ac:dyDescent="0.2">
      <c r="A2" s="3"/>
      <c r="B2" s="4"/>
      <c r="C2" s="4"/>
    </row>
    <row r="3" spans="1:8" s="114" customFormat="1" ht="26.25" customHeight="1" x14ac:dyDescent="0.2">
      <c r="A3" s="412" t="str">
        <f>'Vendor Information Form'!$B$3</f>
        <v>ABC Company</v>
      </c>
      <c r="B3" s="413"/>
      <c r="C3" s="413"/>
      <c r="D3" s="413"/>
      <c r="E3" s="413"/>
      <c r="F3" s="414"/>
    </row>
    <row r="4" spans="1:8" s="5" customFormat="1" ht="8.4499999999999993" customHeight="1" x14ac:dyDescent="0.2">
      <c r="A4" s="411"/>
      <c r="B4" s="411"/>
      <c r="C4" s="411"/>
      <c r="D4" s="411"/>
      <c r="E4" s="411"/>
      <c r="F4" s="411"/>
    </row>
    <row r="5" spans="1:8" s="5" customFormat="1" ht="14.1" customHeight="1" x14ac:dyDescent="0.2">
      <c r="A5" s="388" t="str">
        <f>'Vendor Information Form'!$B$5</f>
        <v>One Street</v>
      </c>
      <c r="B5" s="387"/>
      <c r="C5" s="6"/>
      <c r="E5" s="7"/>
    </row>
    <row r="6" spans="1:8" s="5" customFormat="1" ht="14.1" customHeight="1" x14ac:dyDescent="0.2">
      <c r="A6" s="388" t="str">
        <f>'Vendor Information Form'!$B$6</f>
        <v>Washington, DC 20001</v>
      </c>
      <c r="B6" s="387"/>
      <c r="C6" s="6"/>
      <c r="E6" s="7" t="s">
        <v>2</v>
      </c>
      <c r="F6" s="120">
        <f>'Vendor Information Form'!$B$19</f>
        <v>0</v>
      </c>
    </row>
    <row r="7" spans="1:8" s="5" customFormat="1" ht="14.1" customHeight="1" x14ac:dyDescent="0.2">
      <c r="A7" s="388" t="str">
        <f>'Vendor Information Form'!$B$7</f>
        <v>John Doe</v>
      </c>
      <c r="B7" s="388"/>
      <c r="C7" s="6"/>
      <c r="E7" s="7" t="s">
        <v>11</v>
      </c>
      <c r="F7" s="121">
        <f>'Vendor Information Form'!B20</f>
        <v>0</v>
      </c>
    </row>
    <row r="8" spans="1:8" s="5" customFormat="1" ht="14.1" customHeight="1" x14ac:dyDescent="0.2">
      <c r="A8" s="389">
        <f>'Vendor Information Form'!$B$8</f>
        <v>1234567890</v>
      </c>
      <c r="B8" s="389"/>
      <c r="C8" s="6"/>
      <c r="E8" s="6"/>
      <c r="F8" s="6"/>
    </row>
    <row r="9" spans="1:8" s="5" customFormat="1" ht="14.1" customHeight="1" x14ac:dyDescent="0.2">
      <c r="A9" s="387" t="str">
        <f>'Vendor Information Form'!$B$9</f>
        <v>abc@gmail.com</v>
      </c>
      <c r="B9" s="387"/>
      <c r="C9" s="387"/>
      <c r="E9" s="7" t="s">
        <v>89</v>
      </c>
      <c r="F9" s="54" t="str">
        <f>'Vendor Information Form'!$B$14</f>
        <v>SUB0000###</v>
      </c>
    </row>
    <row r="10" spans="1:8" s="67" customFormat="1" ht="14.1" customHeight="1" x14ac:dyDescent="0.2">
      <c r="E10" s="7" t="s">
        <v>31</v>
      </c>
      <c r="F10" s="54" t="str">
        <f>'Vendor Information Form'!$B$15</f>
        <v>xxCRP ##-##</v>
      </c>
    </row>
    <row r="11" spans="1:8" s="5" customFormat="1" ht="14.1" customHeight="1" x14ac:dyDescent="0.2">
      <c r="A11" s="8" t="s">
        <v>9</v>
      </c>
      <c r="B11" s="6" t="s">
        <v>8</v>
      </c>
      <c r="C11" s="53">
        <f>'Vendor Information Form'!$B$11</f>
        <v>905</v>
      </c>
      <c r="E11" s="68"/>
      <c r="F11" s="54"/>
    </row>
    <row r="12" spans="1:8" s="5" customFormat="1" ht="14.1" customHeight="1" x14ac:dyDescent="0.2">
      <c r="B12" s="54" t="str">
        <f>'Vendor Information Form'!$B$12</f>
        <v>Dan Somerset</v>
      </c>
      <c r="C12" s="6"/>
    </row>
    <row r="13" spans="1:8" s="5" customFormat="1" ht="14.1" customHeight="1" x14ac:dyDescent="0.2">
      <c r="B13" s="6" t="s">
        <v>41</v>
      </c>
      <c r="C13" s="6"/>
      <c r="E13" s="411" t="s">
        <v>7</v>
      </c>
      <c r="F13" s="411"/>
      <c r="H13" s="7"/>
    </row>
    <row r="14" spans="1:8" s="5" customFormat="1" ht="14.1" customHeight="1" x14ac:dyDescent="0.2">
      <c r="B14" s="6" t="s">
        <v>4</v>
      </c>
      <c r="C14" s="6"/>
      <c r="E14" s="7" t="s">
        <v>13</v>
      </c>
      <c r="F14" s="121">
        <f>'Vendor Information Form'!B22</f>
        <v>0</v>
      </c>
    </row>
    <row r="15" spans="1:8" s="5" customFormat="1" ht="14.1" customHeight="1" x14ac:dyDescent="0.2">
      <c r="C15" s="6"/>
      <c r="E15" s="7" t="s">
        <v>3</v>
      </c>
      <c r="F15" s="121">
        <f>'Vendor Information Form'!B23</f>
        <v>0</v>
      </c>
    </row>
    <row r="16" spans="1:8" s="5" customFormat="1" ht="14.1" customHeight="1" x14ac:dyDescent="0.2">
      <c r="D16" s="10"/>
      <c r="E16" s="10"/>
      <c r="F16" s="10"/>
    </row>
    <row r="17" spans="1:9" s="11" customFormat="1" ht="15.95" customHeight="1" x14ac:dyDescent="0.2">
      <c r="A17" s="21"/>
      <c r="B17" s="21"/>
      <c r="C17" s="21"/>
      <c r="D17" s="22"/>
      <c r="E17" s="23"/>
      <c r="F17" s="23"/>
    </row>
    <row r="18" spans="1:9" s="27" customFormat="1" ht="31.5" customHeight="1" x14ac:dyDescent="0.2">
      <c r="A18" s="24" t="s">
        <v>43</v>
      </c>
      <c r="B18" s="408" t="s">
        <v>0</v>
      </c>
      <c r="C18" s="409"/>
      <c r="D18" s="25" t="s">
        <v>1</v>
      </c>
      <c r="E18" s="24" t="s">
        <v>6</v>
      </c>
      <c r="F18" s="26" t="s">
        <v>30</v>
      </c>
    </row>
    <row r="19" spans="1:9" s="1" customFormat="1" ht="15.95" customHeight="1" x14ac:dyDescent="0.2">
      <c r="A19" s="186"/>
      <c r="B19" s="406"/>
      <c r="C19" s="407"/>
      <c r="D19" s="60"/>
      <c r="E19" s="187"/>
      <c r="F19" s="61">
        <f>IF(ISBLANK(A19:E19),0,D19*E19)</f>
        <v>0</v>
      </c>
    </row>
    <row r="20" spans="1:9" s="1" customFormat="1" ht="15.95" customHeight="1" x14ac:dyDescent="0.2">
      <c r="A20" s="186"/>
      <c r="B20" s="406"/>
      <c r="C20" s="407"/>
      <c r="D20" s="60"/>
      <c r="E20" s="187"/>
      <c r="F20" s="61">
        <f t="shared" ref="F20:F36" si="0">IF(ISBLANK(A20:E20),0,D20*E20)</f>
        <v>0</v>
      </c>
    </row>
    <row r="21" spans="1:9" s="1" customFormat="1" ht="15.95" customHeight="1" x14ac:dyDescent="0.2">
      <c r="A21" s="186"/>
      <c r="B21" s="406"/>
      <c r="C21" s="407"/>
      <c r="D21" s="60"/>
      <c r="E21" s="187"/>
      <c r="F21" s="61">
        <f t="shared" si="0"/>
        <v>0</v>
      </c>
    </row>
    <row r="22" spans="1:9" s="1" customFormat="1" ht="15.95" customHeight="1" x14ac:dyDescent="0.2">
      <c r="A22" s="186"/>
      <c r="B22" s="406"/>
      <c r="C22" s="407"/>
      <c r="D22" s="60"/>
      <c r="E22" s="187"/>
      <c r="F22" s="61">
        <f t="shared" si="0"/>
        <v>0</v>
      </c>
    </row>
    <row r="23" spans="1:9" s="1" customFormat="1" ht="15.95" customHeight="1" x14ac:dyDescent="0.2">
      <c r="A23" s="186"/>
      <c r="B23" s="406"/>
      <c r="C23" s="407"/>
      <c r="D23" s="60">
        <v>0</v>
      </c>
      <c r="E23" s="187">
        <v>0</v>
      </c>
      <c r="F23" s="61">
        <f t="shared" si="0"/>
        <v>0</v>
      </c>
    </row>
    <row r="24" spans="1:9" s="1" customFormat="1" ht="15.95" customHeight="1" x14ac:dyDescent="0.2">
      <c r="A24" s="186"/>
      <c r="B24" s="406"/>
      <c r="C24" s="407"/>
      <c r="D24" s="60">
        <v>0</v>
      </c>
      <c r="E24" s="187">
        <v>0</v>
      </c>
      <c r="F24" s="61">
        <f t="shared" si="0"/>
        <v>0</v>
      </c>
    </row>
    <row r="25" spans="1:9" s="1" customFormat="1" ht="15.95" customHeight="1" x14ac:dyDescent="0.2">
      <c r="A25" s="186"/>
      <c r="B25" s="406"/>
      <c r="C25" s="407"/>
      <c r="D25" s="60">
        <v>0</v>
      </c>
      <c r="E25" s="187">
        <v>0</v>
      </c>
      <c r="F25" s="61">
        <f t="shared" si="0"/>
        <v>0</v>
      </c>
    </row>
    <row r="26" spans="1:9" s="1" customFormat="1" ht="15.95" customHeight="1" x14ac:dyDescent="0.2">
      <c r="A26" s="186"/>
      <c r="B26" s="406"/>
      <c r="C26" s="407"/>
      <c r="D26" s="60">
        <v>0</v>
      </c>
      <c r="E26" s="187">
        <v>0</v>
      </c>
      <c r="F26" s="61">
        <f t="shared" si="0"/>
        <v>0</v>
      </c>
    </row>
    <row r="27" spans="1:9" s="1" customFormat="1" ht="15.95" customHeight="1" x14ac:dyDescent="0.2">
      <c r="A27" s="186"/>
      <c r="B27" s="406"/>
      <c r="C27" s="407"/>
      <c r="D27" s="60">
        <v>0</v>
      </c>
      <c r="E27" s="187">
        <v>0</v>
      </c>
      <c r="F27" s="61">
        <f t="shared" si="0"/>
        <v>0</v>
      </c>
    </row>
    <row r="28" spans="1:9" s="1" customFormat="1" ht="15.95" customHeight="1" x14ac:dyDescent="0.2">
      <c r="A28" s="186"/>
      <c r="B28" s="406"/>
      <c r="C28" s="407"/>
      <c r="D28" s="60"/>
      <c r="E28" s="187"/>
      <c r="F28" s="61">
        <f t="shared" si="0"/>
        <v>0</v>
      </c>
    </row>
    <row r="29" spans="1:9" s="1" customFormat="1" ht="15.95" customHeight="1" x14ac:dyDescent="0.2">
      <c r="A29" s="186"/>
      <c r="B29" s="406"/>
      <c r="C29" s="407"/>
      <c r="D29" s="60"/>
      <c r="E29" s="187"/>
      <c r="F29" s="61">
        <f t="shared" si="0"/>
        <v>0</v>
      </c>
    </row>
    <row r="30" spans="1:9" s="1" customFormat="1" ht="15.95" customHeight="1" x14ac:dyDescent="0.2">
      <c r="A30" s="186"/>
      <c r="B30" s="406"/>
      <c r="C30" s="407"/>
      <c r="D30" s="60"/>
      <c r="E30" s="187"/>
      <c r="F30" s="61">
        <f t="shared" si="0"/>
        <v>0</v>
      </c>
    </row>
    <row r="31" spans="1:9" s="1" customFormat="1" ht="15.95" customHeight="1" x14ac:dyDescent="0.2">
      <c r="A31" s="186"/>
      <c r="B31" s="406"/>
      <c r="C31" s="407"/>
      <c r="D31" s="60">
        <v>0</v>
      </c>
      <c r="E31" s="187">
        <v>0</v>
      </c>
      <c r="F31" s="61">
        <f t="shared" si="0"/>
        <v>0</v>
      </c>
      <c r="I31" s="28"/>
    </row>
    <row r="32" spans="1:9" s="1" customFormat="1" ht="15.95" customHeight="1" x14ac:dyDescent="0.2">
      <c r="A32" s="186"/>
      <c r="B32" s="406"/>
      <c r="C32" s="407"/>
      <c r="D32" s="60">
        <v>0</v>
      </c>
      <c r="E32" s="187">
        <v>0</v>
      </c>
      <c r="F32" s="61">
        <f t="shared" si="0"/>
        <v>0</v>
      </c>
    </row>
    <row r="33" spans="1:6" s="1" customFormat="1" ht="15.95" customHeight="1" x14ac:dyDescent="0.2">
      <c r="A33" s="186"/>
      <c r="B33" s="406"/>
      <c r="C33" s="407"/>
      <c r="D33" s="60">
        <v>0</v>
      </c>
      <c r="E33" s="187">
        <v>0</v>
      </c>
      <c r="F33" s="61">
        <f t="shared" si="0"/>
        <v>0</v>
      </c>
    </row>
    <row r="34" spans="1:6" s="1" customFormat="1" ht="15.95" customHeight="1" x14ac:dyDescent="0.2">
      <c r="A34" s="186"/>
      <c r="B34" s="406"/>
      <c r="C34" s="407"/>
      <c r="D34" s="60">
        <v>0</v>
      </c>
      <c r="E34" s="187">
        <v>0</v>
      </c>
      <c r="F34" s="61">
        <f t="shared" si="0"/>
        <v>0</v>
      </c>
    </row>
    <row r="35" spans="1:6" s="1" customFormat="1" ht="15.95" customHeight="1" x14ac:dyDescent="0.2">
      <c r="A35" s="186"/>
      <c r="B35" s="406"/>
      <c r="C35" s="407"/>
      <c r="D35" s="60">
        <v>0</v>
      </c>
      <c r="E35" s="187">
        <v>0</v>
      </c>
      <c r="F35" s="61">
        <f t="shared" si="0"/>
        <v>0</v>
      </c>
    </row>
    <row r="36" spans="1:6" s="1" customFormat="1" ht="15.95" customHeight="1" x14ac:dyDescent="0.2">
      <c r="A36" s="186"/>
      <c r="B36" s="406"/>
      <c r="C36" s="407"/>
      <c r="D36" s="60">
        <v>0</v>
      </c>
      <c r="E36" s="187">
        <v>0</v>
      </c>
      <c r="F36" s="61">
        <f t="shared" si="0"/>
        <v>0</v>
      </c>
    </row>
    <row r="37" spans="1:6" s="1" customFormat="1" ht="15.95" customHeight="1" x14ac:dyDescent="0.2">
      <c r="A37" s="415" t="s">
        <v>12</v>
      </c>
      <c r="B37" s="415"/>
      <c r="C37" s="415"/>
      <c r="D37" s="415"/>
      <c r="E37" s="415"/>
      <c r="F37" s="124">
        <f>SUM(F19:F36)</f>
        <v>0</v>
      </c>
    </row>
    <row r="38" spans="1:6" s="32" customFormat="1" ht="8.1" customHeight="1" x14ac:dyDescent="0.2">
      <c r="A38" s="125"/>
      <c r="B38" s="125"/>
      <c r="C38" s="125"/>
      <c r="D38" s="125"/>
      <c r="E38" s="126"/>
      <c r="F38" s="127"/>
    </row>
    <row r="39" spans="1:6" s="32" customFormat="1" ht="15.95" customHeight="1" x14ac:dyDescent="0.2">
      <c r="A39" s="128" t="s">
        <v>495</v>
      </c>
      <c r="B39" s="128"/>
      <c r="C39" s="128"/>
      <c r="D39" s="128"/>
      <c r="E39" s="128"/>
      <c r="F39" s="127"/>
    </row>
    <row r="40" spans="1:6" s="32" customFormat="1" ht="15.95" customHeight="1" x14ac:dyDescent="0.2">
      <c r="A40" s="125"/>
      <c r="B40" s="125"/>
      <c r="C40" s="125"/>
      <c r="D40" s="125"/>
      <c r="E40" s="126"/>
      <c r="F40" s="127"/>
    </row>
    <row r="41" spans="1:6" s="32" customFormat="1" ht="15.95" customHeight="1" x14ac:dyDescent="0.2">
      <c r="A41" s="375"/>
      <c r="B41" s="375"/>
      <c r="C41" s="375"/>
      <c r="D41" s="125"/>
      <c r="E41" s="123"/>
      <c r="F41" s="127"/>
    </row>
    <row r="42" spans="1:6" s="32" customFormat="1" ht="15.95" customHeight="1" x14ac:dyDescent="0.2">
      <c r="A42" s="376" t="s">
        <v>547</v>
      </c>
      <c r="B42" s="376"/>
      <c r="C42" s="376"/>
      <c r="D42" s="125"/>
      <c r="E42" s="138" t="s">
        <v>494</v>
      </c>
      <c r="F42" s="127"/>
    </row>
    <row r="43" spans="1:6" s="32" customFormat="1" ht="8.1" customHeight="1" x14ac:dyDescent="0.2">
      <c r="A43" s="129"/>
      <c r="B43" s="129"/>
      <c r="C43" s="129"/>
      <c r="D43" s="129"/>
      <c r="E43" s="130"/>
      <c r="F43" s="127"/>
    </row>
    <row r="44" spans="1:6" s="1" customFormat="1" ht="15.95" customHeight="1" x14ac:dyDescent="0.2">
      <c r="A44" s="131" t="s">
        <v>14</v>
      </c>
      <c r="B44" s="132"/>
      <c r="C44" s="132"/>
      <c r="D44" s="132"/>
      <c r="E44" s="132"/>
      <c r="F44" s="133"/>
    </row>
    <row r="45" spans="1:6" s="1" customFormat="1" ht="15.95" customHeight="1" x14ac:dyDescent="0.2">
      <c r="A45" s="134" t="s">
        <v>10</v>
      </c>
      <c r="B45" s="14" t="s">
        <v>5</v>
      </c>
      <c r="C45" s="135"/>
      <c r="D45" s="135"/>
      <c r="E45" s="135"/>
      <c r="F45" s="136"/>
    </row>
    <row r="46" spans="1:6" s="1" customFormat="1" ht="15.95" customHeight="1" x14ac:dyDescent="0.2">
      <c r="A46" s="134" t="s">
        <v>479</v>
      </c>
      <c r="B46" s="15"/>
      <c r="C46" s="135"/>
      <c r="D46" s="135"/>
      <c r="E46" s="135"/>
      <c r="F46" s="136"/>
    </row>
    <row r="47" spans="1:6" s="1" customFormat="1" ht="15.95" customHeight="1" x14ac:dyDescent="0.2">
      <c r="A47" s="137" t="s">
        <v>496</v>
      </c>
      <c r="B47" s="15"/>
      <c r="C47" s="135"/>
      <c r="D47" s="135"/>
      <c r="E47" s="135"/>
      <c r="F47" s="136"/>
    </row>
    <row r="48" spans="1:6" s="1" customFormat="1" ht="15.95" customHeight="1" x14ac:dyDescent="0.2">
      <c r="A48" s="134" t="s">
        <v>473</v>
      </c>
      <c r="B48" s="135"/>
      <c r="C48" s="135"/>
      <c r="D48" s="135"/>
      <c r="E48" s="135"/>
      <c r="F48" s="135"/>
    </row>
    <row r="49" spans="1:6" s="1" customFormat="1" ht="15.95" customHeight="1" x14ac:dyDescent="0.2">
      <c r="A49" s="134" t="s">
        <v>32</v>
      </c>
      <c r="B49" s="182"/>
      <c r="C49" s="182"/>
      <c r="D49" s="182"/>
      <c r="E49" s="182"/>
      <c r="F49" s="134"/>
    </row>
    <row r="50" spans="1:6" s="1" customFormat="1" ht="15.95" customHeight="1" x14ac:dyDescent="0.2">
      <c r="A50" s="181"/>
      <c r="B50" s="185"/>
      <c r="C50" s="185"/>
      <c r="D50" s="136"/>
      <c r="E50" s="136"/>
      <c r="F50" s="136"/>
    </row>
    <row r="51" spans="1:6" s="1" customFormat="1" ht="15.95" customHeight="1" x14ac:dyDescent="0.2">
      <c r="A51" s="5"/>
      <c r="B51" s="15"/>
      <c r="C51" s="13"/>
      <c r="D51" s="13"/>
    </row>
    <row r="52" spans="1:6" s="1" customFormat="1" ht="15.95" customHeight="1" x14ac:dyDescent="0.2">
      <c r="A52" s="5"/>
      <c r="B52" s="15"/>
      <c r="C52" s="13"/>
      <c r="D52" s="13"/>
    </row>
    <row r="53" spans="1:6" s="1" customFormat="1" ht="15.95" customHeight="1" x14ac:dyDescent="0.2">
      <c r="A53" s="5"/>
      <c r="B53" s="13"/>
      <c r="C53" s="13"/>
      <c r="D53" s="13"/>
      <c r="E53" s="13"/>
    </row>
    <row r="54" spans="1:6" x14ac:dyDescent="0.2">
      <c r="A54" s="5"/>
    </row>
  </sheetData>
  <sheetProtection sheet="1" objects="1" scenarios="1" selectLockedCells="1"/>
  <mergeCells count="31">
    <mergeCell ref="B30:C30"/>
    <mergeCell ref="B21:C21"/>
    <mergeCell ref="A37:E37"/>
    <mergeCell ref="A41:C41"/>
    <mergeCell ref="B27:C27"/>
    <mergeCell ref="B33:C33"/>
    <mergeCell ref="B32:C32"/>
    <mergeCell ref="B28:C28"/>
    <mergeCell ref="B31:C31"/>
    <mergeCell ref="B34:C34"/>
    <mergeCell ref="B35:C35"/>
    <mergeCell ref="E13:F13"/>
    <mergeCell ref="A3:F3"/>
    <mergeCell ref="A6:B6"/>
    <mergeCell ref="A42:C42"/>
    <mergeCell ref="B36:C36"/>
    <mergeCell ref="B24:C24"/>
    <mergeCell ref="B25:C25"/>
    <mergeCell ref="B26:C26"/>
    <mergeCell ref="B29:C29"/>
    <mergeCell ref="A9:C9"/>
    <mergeCell ref="B22:C22"/>
    <mergeCell ref="B18:C18"/>
    <mergeCell ref="B23:C23"/>
    <mergeCell ref="A1:F1"/>
    <mergeCell ref="A7:B7"/>
    <mergeCell ref="A8:B8"/>
    <mergeCell ref="A5:B5"/>
    <mergeCell ref="B19:C19"/>
    <mergeCell ref="B20:C20"/>
    <mergeCell ref="A4:F4"/>
  </mergeCells>
  <phoneticPr fontId="1" type="noConversion"/>
  <hyperlinks>
    <hyperlink ref="B45" r:id="rId1"/>
  </hyperlinks>
  <printOptions horizontalCentered="1"/>
  <pageMargins left="0.5" right="0.5" top="0.5" bottom="0.5" header="0.5" footer="0.5"/>
  <pageSetup fitToHeight="4"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00FF"/>
    <pageSetUpPr fitToPage="1"/>
  </sheetPr>
  <dimension ref="A1:H47"/>
  <sheetViews>
    <sheetView showGridLines="0" showZeros="0" zoomScaleSheetLayoutView="100" workbookViewId="0">
      <selection activeCell="A25" sqref="A25:C25"/>
    </sheetView>
  </sheetViews>
  <sheetFormatPr defaultRowHeight="12.75" x14ac:dyDescent="0.2"/>
  <cols>
    <col min="1" max="1" width="12.7109375" style="2" customWidth="1"/>
    <col min="2" max="2" width="15.7109375" style="2" customWidth="1"/>
    <col min="3" max="3" width="10.7109375" style="2" customWidth="1"/>
    <col min="4" max="5" width="15.7109375" style="2" customWidth="1"/>
    <col min="6" max="6" width="16.7109375" style="2" customWidth="1"/>
    <col min="7" max="16384" width="9.140625" style="2"/>
  </cols>
  <sheetData>
    <row r="1" spans="1:8" s="139" customFormat="1" ht="18.75" customHeight="1" x14ac:dyDescent="0.3">
      <c r="A1" s="188"/>
      <c r="B1" s="189"/>
      <c r="C1" s="189"/>
      <c r="D1" s="190"/>
      <c r="E1" s="190"/>
      <c r="F1" s="190" t="s">
        <v>42</v>
      </c>
    </row>
    <row r="2" spans="1:8" s="57" customFormat="1" ht="9.9499999999999993" customHeight="1" x14ac:dyDescent="0.2">
      <c r="A2" s="191"/>
      <c r="B2" s="192"/>
      <c r="C2" s="192"/>
      <c r="D2" s="192"/>
    </row>
    <row r="3" spans="1:8" s="114" customFormat="1" ht="26.25" customHeight="1" x14ac:dyDescent="0.2">
      <c r="A3" s="413" t="str">
        <f>'Vendor Information Form'!$B$3</f>
        <v>ABC Company</v>
      </c>
      <c r="B3" s="413"/>
      <c r="C3" s="413"/>
      <c r="D3" s="413"/>
      <c r="E3" s="413"/>
      <c r="F3" s="414"/>
    </row>
    <row r="4" spans="1:8" s="5" customFormat="1" ht="8.4499999999999993" customHeight="1" x14ac:dyDescent="0.2">
      <c r="A4" s="411"/>
      <c r="B4" s="411"/>
      <c r="C4" s="411"/>
      <c r="D4" s="411"/>
      <c r="E4" s="411"/>
      <c r="F4" s="411"/>
    </row>
    <row r="5" spans="1:8" s="5" customFormat="1" ht="14.1" customHeight="1" x14ac:dyDescent="0.2">
      <c r="A5" s="387" t="str">
        <f>'Vendor Information Form'!$B$5</f>
        <v>One Street</v>
      </c>
      <c r="B5" s="387"/>
      <c r="C5" s="29"/>
      <c r="D5" s="6"/>
      <c r="E5" s="7" t="s">
        <v>2</v>
      </c>
      <c r="F5" s="122">
        <f>'Vendor Information Form'!$B$19</f>
        <v>0</v>
      </c>
    </row>
    <row r="6" spans="1:8" s="5" customFormat="1" ht="14.1" customHeight="1" x14ac:dyDescent="0.2">
      <c r="A6" s="387" t="str">
        <f>'Vendor Information Form'!$B$6</f>
        <v>Washington, DC 20001</v>
      </c>
      <c r="B6" s="387"/>
      <c r="C6" s="29"/>
      <c r="D6" s="6"/>
      <c r="E6" s="7" t="s">
        <v>11</v>
      </c>
      <c r="F6" s="121">
        <f>'Vendor Information Form'!$B$20</f>
        <v>0</v>
      </c>
    </row>
    <row r="7" spans="1:8" s="5" customFormat="1" ht="14.1" customHeight="1" x14ac:dyDescent="0.2">
      <c r="A7" s="388" t="str">
        <f>'Vendor Information Form'!$B$7</f>
        <v>John Doe</v>
      </c>
      <c r="B7" s="388"/>
      <c r="C7" s="29"/>
      <c r="D7" s="6"/>
      <c r="E7" s="6"/>
      <c r="F7" s="20"/>
    </row>
    <row r="8" spans="1:8" s="5" customFormat="1" ht="14.1" customHeight="1" x14ac:dyDescent="0.2">
      <c r="A8" s="389">
        <f>'Vendor Information Form'!$B$8</f>
        <v>1234567890</v>
      </c>
      <c r="B8" s="389"/>
      <c r="C8" s="29"/>
      <c r="D8" s="6"/>
      <c r="E8" s="7" t="s">
        <v>89</v>
      </c>
      <c r="F8" s="55" t="str">
        <f>'Vendor Information Form'!$B$14</f>
        <v>SUB0000###</v>
      </c>
    </row>
    <row r="9" spans="1:8" s="5" customFormat="1" ht="14.1" customHeight="1" x14ac:dyDescent="0.2">
      <c r="A9" s="387" t="str">
        <f>'Vendor Information Form'!$B$9</f>
        <v>abc@gmail.com</v>
      </c>
      <c r="B9" s="387"/>
      <c r="C9" s="387"/>
      <c r="D9" s="387"/>
      <c r="E9" s="7" t="s">
        <v>31</v>
      </c>
      <c r="F9" s="55" t="str">
        <f>'Vendor Information Form'!$B$15</f>
        <v>xxCRP ##-##</v>
      </c>
    </row>
    <row r="10" spans="1:8" s="67" customFormat="1" ht="14.1" customHeight="1" x14ac:dyDescent="0.2">
      <c r="E10" s="68"/>
      <c r="F10" s="55"/>
    </row>
    <row r="11" spans="1:8" s="5" customFormat="1" ht="14.1" customHeight="1" x14ac:dyDescent="0.2">
      <c r="A11" s="8" t="s">
        <v>9</v>
      </c>
      <c r="B11" s="6" t="s">
        <v>8</v>
      </c>
      <c r="C11" s="53">
        <f>'Vendor Information Form'!$B$11</f>
        <v>905</v>
      </c>
    </row>
    <row r="12" spans="1:8" s="5" customFormat="1" ht="14.1" customHeight="1" x14ac:dyDescent="0.2">
      <c r="B12" s="54" t="str">
        <f>'Vendor Information Form'!$B$12</f>
        <v>Dan Somerset</v>
      </c>
      <c r="C12" s="20"/>
      <c r="D12" s="6"/>
      <c r="E12" s="422" t="s">
        <v>7</v>
      </c>
      <c r="F12" s="422"/>
    </row>
    <row r="13" spans="1:8" s="5" customFormat="1" ht="14.1" customHeight="1" x14ac:dyDescent="0.2">
      <c r="B13" s="6" t="s">
        <v>41</v>
      </c>
      <c r="C13" s="6"/>
      <c r="D13" s="6"/>
      <c r="E13" s="7" t="s">
        <v>13</v>
      </c>
      <c r="F13" s="121">
        <f>'Vendor Information Form'!$B$22</f>
        <v>0</v>
      </c>
      <c r="H13" s="7"/>
    </row>
    <row r="14" spans="1:8" s="5" customFormat="1" ht="14.1" customHeight="1" x14ac:dyDescent="0.2">
      <c r="B14" s="6" t="s">
        <v>4</v>
      </c>
      <c r="C14" s="6"/>
      <c r="D14" s="6"/>
      <c r="E14" s="7" t="s">
        <v>3</v>
      </c>
      <c r="F14" s="121">
        <f>'Vendor Information Form'!$B$23</f>
        <v>0</v>
      </c>
    </row>
    <row r="15" spans="1:8" s="5" customFormat="1" ht="14.1" customHeight="1" x14ac:dyDescent="0.2">
      <c r="D15" s="6"/>
      <c r="E15" s="9"/>
      <c r="F15" s="7"/>
    </row>
    <row r="16" spans="1:8" s="5" customFormat="1" ht="14.1" customHeight="1" x14ac:dyDescent="0.2">
      <c r="E16" s="10"/>
      <c r="F16" s="10"/>
    </row>
    <row r="17" spans="1:6" s="13" customFormat="1" ht="15.75" customHeight="1" x14ac:dyDescent="0.2">
      <c r="A17" s="419" t="s">
        <v>0</v>
      </c>
      <c r="B17" s="420"/>
      <c r="C17" s="421"/>
      <c r="D17" s="25" t="s">
        <v>1</v>
      </c>
      <c r="E17" s="24" t="s">
        <v>6</v>
      </c>
      <c r="F17" s="26" t="s">
        <v>30</v>
      </c>
    </row>
    <row r="18" spans="1:6" s="1" customFormat="1" ht="15.95" customHeight="1" x14ac:dyDescent="0.2">
      <c r="A18" s="416"/>
      <c r="B18" s="417"/>
      <c r="C18" s="418"/>
      <c r="D18" s="184"/>
      <c r="E18" s="62"/>
      <c r="F18" s="61">
        <f>D18*E18</f>
        <v>0</v>
      </c>
    </row>
    <row r="19" spans="1:6" s="1" customFormat="1" ht="15.95" customHeight="1" x14ac:dyDescent="0.2">
      <c r="A19" s="416"/>
      <c r="B19" s="417"/>
      <c r="C19" s="418"/>
      <c r="D19" s="184"/>
      <c r="E19" s="62"/>
      <c r="F19" s="61">
        <f t="shared" ref="F19:F29" si="0">D19*E19</f>
        <v>0</v>
      </c>
    </row>
    <row r="20" spans="1:6" s="1" customFormat="1" ht="15.95" customHeight="1" x14ac:dyDescent="0.2">
      <c r="A20" s="416"/>
      <c r="B20" s="417"/>
      <c r="C20" s="418"/>
      <c r="D20" s="184"/>
      <c r="E20" s="62"/>
      <c r="F20" s="61">
        <f t="shared" si="0"/>
        <v>0</v>
      </c>
    </row>
    <row r="21" spans="1:6" s="1" customFormat="1" ht="15.95" customHeight="1" x14ac:dyDescent="0.2">
      <c r="A21" s="416"/>
      <c r="B21" s="417"/>
      <c r="C21" s="418"/>
      <c r="D21" s="184"/>
      <c r="E21" s="62"/>
      <c r="F21" s="61">
        <f t="shared" si="0"/>
        <v>0</v>
      </c>
    </row>
    <row r="22" spans="1:6" s="1" customFormat="1" ht="15.95" customHeight="1" x14ac:dyDescent="0.2">
      <c r="A22" s="416"/>
      <c r="B22" s="417"/>
      <c r="C22" s="418"/>
      <c r="D22" s="184"/>
      <c r="E22" s="62"/>
      <c r="F22" s="61">
        <f t="shared" si="0"/>
        <v>0</v>
      </c>
    </row>
    <row r="23" spans="1:6" s="1" customFormat="1" ht="15.95" customHeight="1" x14ac:dyDescent="0.2">
      <c r="A23" s="416"/>
      <c r="B23" s="417"/>
      <c r="C23" s="418"/>
      <c r="D23" s="184"/>
      <c r="E23" s="62"/>
      <c r="F23" s="61">
        <f t="shared" si="0"/>
        <v>0</v>
      </c>
    </row>
    <row r="24" spans="1:6" s="1" customFormat="1" ht="15.95" customHeight="1" x14ac:dyDescent="0.2">
      <c r="A24" s="416"/>
      <c r="B24" s="417"/>
      <c r="C24" s="418"/>
      <c r="D24" s="184"/>
      <c r="E24" s="62"/>
      <c r="F24" s="61">
        <f t="shared" si="0"/>
        <v>0</v>
      </c>
    </row>
    <row r="25" spans="1:6" s="1" customFormat="1" ht="15.95" customHeight="1" x14ac:dyDescent="0.2">
      <c r="A25" s="416"/>
      <c r="B25" s="417"/>
      <c r="C25" s="418"/>
      <c r="D25" s="184"/>
      <c r="E25" s="62"/>
      <c r="F25" s="61">
        <f t="shared" si="0"/>
        <v>0</v>
      </c>
    </row>
    <row r="26" spans="1:6" s="1" customFormat="1" ht="15.95" customHeight="1" x14ac:dyDescent="0.2">
      <c r="A26" s="416"/>
      <c r="B26" s="417"/>
      <c r="C26" s="418"/>
      <c r="D26" s="184"/>
      <c r="E26" s="62"/>
      <c r="F26" s="61">
        <f t="shared" si="0"/>
        <v>0</v>
      </c>
    </row>
    <row r="27" spans="1:6" s="1" customFormat="1" ht="15.95" customHeight="1" x14ac:dyDescent="0.2">
      <c r="A27" s="416"/>
      <c r="B27" s="417"/>
      <c r="C27" s="418"/>
      <c r="D27" s="184"/>
      <c r="E27" s="62"/>
      <c r="F27" s="61">
        <f t="shared" si="0"/>
        <v>0</v>
      </c>
    </row>
    <row r="28" spans="1:6" s="1" customFormat="1" ht="15.95" customHeight="1" x14ac:dyDescent="0.2">
      <c r="A28" s="416"/>
      <c r="B28" s="417"/>
      <c r="C28" s="418"/>
      <c r="D28" s="184"/>
      <c r="E28" s="62"/>
      <c r="F28" s="61">
        <f t="shared" si="0"/>
        <v>0</v>
      </c>
    </row>
    <row r="29" spans="1:6" s="1" customFormat="1" ht="15.95" customHeight="1" x14ac:dyDescent="0.2">
      <c r="A29" s="416"/>
      <c r="B29" s="417"/>
      <c r="C29" s="418"/>
      <c r="D29" s="184"/>
      <c r="E29" s="62"/>
      <c r="F29" s="61">
        <f t="shared" si="0"/>
        <v>0</v>
      </c>
    </row>
    <row r="30" spans="1:6" s="1" customFormat="1" ht="15.95" customHeight="1" x14ac:dyDescent="0.2">
      <c r="A30" s="415" t="s">
        <v>12</v>
      </c>
      <c r="B30" s="415"/>
      <c r="C30" s="415"/>
      <c r="D30" s="415"/>
      <c r="E30" s="415"/>
      <c r="F30" s="124">
        <f>SUM(F18:F29)</f>
        <v>0</v>
      </c>
    </row>
    <row r="31" spans="1:6" s="32" customFormat="1" ht="8.1" customHeight="1" x14ac:dyDescent="0.2">
      <c r="A31" s="125"/>
      <c r="B31" s="125"/>
      <c r="C31" s="125"/>
      <c r="D31" s="125"/>
      <c r="E31" s="126"/>
      <c r="F31" s="127"/>
    </row>
    <row r="32" spans="1:6" s="32" customFormat="1" ht="15.95" customHeight="1" x14ac:dyDescent="0.2">
      <c r="A32" s="128" t="s">
        <v>495</v>
      </c>
      <c r="B32" s="128"/>
      <c r="C32" s="128"/>
      <c r="D32" s="128"/>
      <c r="E32" s="128"/>
      <c r="F32" s="127"/>
    </row>
    <row r="33" spans="1:6" s="32" customFormat="1" ht="15.95" customHeight="1" x14ac:dyDescent="0.2">
      <c r="A33" s="125"/>
      <c r="B33" s="125"/>
      <c r="C33" s="125"/>
      <c r="D33" s="125"/>
      <c r="E33" s="126"/>
      <c r="F33" s="127"/>
    </row>
    <row r="34" spans="1:6" s="32" customFormat="1" ht="15.95" customHeight="1" x14ac:dyDescent="0.2">
      <c r="A34" s="375"/>
      <c r="B34" s="375"/>
      <c r="C34" s="375"/>
      <c r="D34" s="125"/>
      <c r="E34" s="123"/>
    </row>
    <row r="35" spans="1:6" s="32" customFormat="1" ht="15.95" customHeight="1" x14ac:dyDescent="0.2">
      <c r="A35" s="376" t="s">
        <v>547</v>
      </c>
      <c r="B35" s="376"/>
      <c r="C35" s="376"/>
      <c r="D35" s="125"/>
      <c r="E35" s="138" t="s">
        <v>494</v>
      </c>
      <c r="F35" s="127"/>
    </row>
    <row r="36" spans="1:6" s="32" customFormat="1" ht="8.1" customHeight="1" x14ac:dyDescent="0.2">
      <c r="A36" s="129"/>
      <c r="B36" s="129"/>
      <c r="C36" s="129"/>
      <c r="D36" s="129"/>
      <c r="E36" s="130"/>
      <c r="F36" s="127"/>
    </row>
    <row r="37" spans="1:6" s="1" customFormat="1" ht="15.95" customHeight="1" x14ac:dyDescent="0.2">
      <c r="A37" s="131" t="s">
        <v>14</v>
      </c>
      <c r="B37" s="132"/>
      <c r="C37" s="132"/>
      <c r="D37" s="132"/>
      <c r="E37" s="132"/>
      <c r="F37" s="133"/>
    </row>
    <row r="38" spans="1:6" s="1" customFormat="1" ht="15.95" customHeight="1" x14ac:dyDescent="0.2">
      <c r="A38" s="134" t="s">
        <v>10</v>
      </c>
      <c r="B38" s="14" t="s">
        <v>5</v>
      </c>
      <c r="C38" s="14"/>
      <c r="D38" s="135"/>
      <c r="E38" s="135"/>
      <c r="F38" s="136"/>
    </row>
    <row r="39" spans="1:6" s="1" customFormat="1" ht="15.95" customHeight="1" x14ac:dyDescent="0.2">
      <c r="A39" s="134" t="s">
        <v>479</v>
      </c>
      <c r="B39" s="15"/>
      <c r="C39" s="15"/>
      <c r="D39" s="135"/>
      <c r="E39" s="135"/>
      <c r="F39" s="136"/>
    </row>
    <row r="40" spans="1:6" s="1" customFormat="1" ht="15.95" customHeight="1" x14ac:dyDescent="0.2">
      <c r="A40" s="137" t="s">
        <v>496</v>
      </c>
      <c r="B40" s="15"/>
      <c r="C40" s="15"/>
      <c r="D40" s="135"/>
      <c r="E40" s="135"/>
      <c r="F40" s="136"/>
    </row>
    <row r="41" spans="1:6" s="1" customFormat="1" ht="15.95" customHeight="1" x14ac:dyDescent="0.2">
      <c r="A41" s="134" t="s">
        <v>474</v>
      </c>
      <c r="B41" s="15"/>
      <c r="C41" s="15"/>
      <c r="D41" s="135"/>
      <c r="E41" s="135"/>
      <c r="F41" s="136"/>
    </row>
    <row r="42" spans="1:6" s="1" customFormat="1" ht="15.95" customHeight="1" x14ac:dyDescent="0.2">
      <c r="A42" s="134" t="s">
        <v>32</v>
      </c>
      <c r="B42" s="135"/>
      <c r="C42" s="135"/>
      <c r="D42" s="135"/>
      <c r="E42" s="135"/>
      <c r="F42" s="135"/>
    </row>
    <row r="43" spans="1:6" s="1" customFormat="1" ht="15.95" customHeight="1" x14ac:dyDescent="0.2">
      <c r="A43" s="16"/>
      <c r="B43" s="10"/>
      <c r="C43" s="10"/>
      <c r="D43" s="10"/>
      <c r="E43" s="10"/>
      <c r="F43" s="5"/>
    </row>
    <row r="44" spans="1:6" s="1" customFormat="1" ht="15.95" customHeight="1" x14ac:dyDescent="0.2">
      <c r="B44" s="423"/>
      <c r="C44" s="423"/>
      <c r="D44" s="423"/>
      <c r="E44" s="424"/>
      <c r="F44" s="424"/>
    </row>
    <row r="45" spans="1:6" s="1" customFormat="1" ht="15.95" customHeight="1" x14ac:dyDescent="0.2">
      <c r="B45" s="17"/>
      <c r="C45" s="17"/>
      <c r="D45" s="17"/>
      <c r="E45" s="18"/>
      <c r="F45" s="18"/>
    </row>
    <row r="46" spans="1:6" s="1" customFormat="1" ht="11.25" customHeight="1" x14ac:dyDescent="0.2"/>
    <row r="47" spans="1:6" x14ac:dyDescent="0.2">
      <c r="A47" s="19"/>
      <c r="B47" s="19"/>
      <c r="C47" s="19"/>
      <c r="D47" s="19"/>
      <c r="E47" s="19"/>
      <c r="F47" s="19"/>
    </row>
  </sheetData>
  <sheetProtection sheet="1" objects="1" scenarios="1" selectLockedCells="1"/>
  <mergeCells count="25">
    <mergeCell ref="A21:C21"/>
    <mergeCell ref="A22:C22"/>
    <mergeCell ref="A35:C35"/>
    <mergeCell ref="B44:F44"/>
    <mergeCell ref="A29:C29"/>
    <mergeCell ref="A27:C27"/>
    <mergeCell ref="A26:C26"/>
    <mergeCell ref="E12:F12"/>
    <mergeCell ref="A3:F3"/>
    <mergeCell ref="A4:F4"/>
    <mergeCell ref="A5:B5"/>
    <mergeCell ref="A6:B6"/>
    <mergeCell ref="A7:B7"/>
    <mergeCell ref="A8:B8"/>
    <mergeCell ref="A9:D9"/>
    <mergeCell ref="A19:C19"/>
    <mergeCell ref="A20:C20"/>
    <mergeCell ref="A18:C18"/>
    <mergeCell ref="A17:C17"/>
    <mergeCell ref="A34:C34"/>
    <mergeCell ref="A30:E30"/>
    <mergeCell ref="A28:C28"/>
    <mergeCell ref="A23:C23"/>
    <mergeCell ref="A24:C24"/>
    <mergeCell ref="A25:C25"/>
  </mergeCells>
  <hyperlinks>
    <hyperlink ref="B38" r:id="rId1"/>
  </hyperlinks>
  <printOptions horizontalCentered="1"/>
  <pageMargins left="0.5" right="0.5" top="0.75" bottom="0.5" header="0.5" footer="0.5"/>
  <pageSetup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E2ECC41-16AC-47D0-B2D9-F4CBBB0B43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Vendor ID List</vt:lpstr>
      <vt:lpstr>POLIN</vt:lpstr>
      <vt:lpstr>Vendor Information Form</vt:lpstr>
      <vt:lpstr>Contractor Billing Instructions</vt:lpstr>
      <vt:lpstr>ACH Form &amp; Instructions</vt:lpstr>
      <vt:lpstr>Fixed Price Invoice</vt:lpstr>
      <vt:lpstr>FP Payment Sch (Page 2)</vt:lpstr>
      <vt:lpstr>Cost Reimb OR Cost+FF Invoice</vt:lpstr>
      <vt:lpstr>Consultant Inv</vt:lpstr>
      <vt:lpstr>Miscellaneous TRB Inv</vt:lpstr>
      <vt:lpstr>Employee Local Exp Form</vt:lpstr>
      <vt:lpstr>'ACH Form &amp; Instructions'!Print_Area</vt:lpstr>
      <vt:lpstr>'Consultant Inv'!Print_Area</vt:lpstr>
      <vt:lpstr>'Contractor Billing Instructions'!Print_Area</vt:lpstr>
      <vt:lpstr>'Cost Reimb OR Cost+FF Invoice'!Print_Area</vt:lpstr>
      <vt:lpstr>'Employee Local Exp Form'!Print_Area</vt:lpstr>
      <vt:lpstr>'Fixed Price Invoice'!Print_Area</vt:lpstr>
      <vt:lpstr>'FP Payment Sch (Page 2)'!Print_Area</vt:lpstr>
      <vt:lpstr>'Miscellaneous TRB Inv'!Print_Area</vt:lpstr>
      <vt:lpstr>POLIN!Print_Area</vt:lpstr>
      <vt:lpstr>'Vendor Information Form'!Print_Area</vt:lpstr>
      <vt:lpstr>'FP Payment Sch (Page 2)'!Print_Titles</vt:lpstr>
      <vt:lpstr>Vendor</vt:lpstr>
      <vt:lpstr>VendorTypes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invoice (Garamond Gray design)</dc:title>
  <dc:creator>Amy Przybocki</dc:creator>
  <cp:lastModifiedBy>Somerset</cp:lastModifiedBy>
  <cp:lastPrinted>2015-03-30T22:30:52Z</cp:lastPrinted>
  <dcterms:created xsi:type="dcterms:W3CDTF">2015-01-05T19:58:41Z</dcterms:created>
  <dcterms:modified xsi:type="dcterms:W3CDTF">2015-06-02T18:45:07Z</dcterms:modified>
  <cp:version/>
</cp:coreProperties>
</file>