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19140" windowHeight="10320"/>
  </bookViews>
  <sheets>
    <sheet name="Alt Fuels Inventory" sheetId="1" r:id="rId1"/>
    <sheet name="Instructions and Description" sheetId="2" r:id="rId2"/>
    <sheet name="Example Entries" sheetId="4" r:id="rId3"/>
  </sheets>
  <calcPr calcId="145621"/>
</workbook>
</file>

<file path=xl/calcChain.xml><?xml version="1.0" encoding="utf-8"?>
<calcChain xmlns="http://schemas.openxmlformats.org/spreadsheetml/2006/main">
  <c r="G39" i="4" l="1"/>
  <c r="E39" i="4"/>
  <c r="D39" i="4"/>
  <c r="C37" i="4"/>
  <c r="C36" i="4"/>
  <c r="C35" i="4"/>
  <c r="C34" i="4"/>
  <c r="C33" i="4"/>
  <c r="C32" i="4"/>
  <c r="C31" i="4"/>
  <c r="C30" i="4"/>
  <c r="C29" i="4"/>
  <c r="C28" i="4"/>
  <c r="C25" i="4"/>
  <c r="C24" i="4"/>
  <c r="E19" i="4"/>
  <c r="D19" i="4"/>
  <c r="C27" i="4" s="1"/>
  <c r="E16" i="4"/>
  <c r="E13" i="4" s="1"/>
  <c r="D16" i="4"/>
  <c r="D13" i="4" s="1"/>
  <c r="C26" i="4" l="1"/>
  <c r="G39" i="1"/>
  <c r="E19" i="1"/>
  <c r="D19" i="1"/>
  <c r="E39" i="1" l="1"/>
  <c r="E16" i="1" s="1"/>
  <c r="E13" i="1" s="1"/>
  <c r="D39" i="1"/>
  <c r="D16" i="1" s="1"/>
  <c r="D13" i="1" s="1"/>
  <c r="C37" i="1"/>
  <c r="C36" i="1"/>
  <c r="C35" i="1"/>
  <c r="C34" i="1"/>
  <c r="C33" i="1"/>
  <c r="C32" i="1"/>
  <c r="C31" i="1"/>
  <c r="C30" i="1"/>
  <c r="C28" i="1" l="1"/>
  <c r="C24" i="1"/>
  <c r="C27" i="1"/>
  <c r="C26" i="1"/>
  <c r="C29" i="1"/>
  <c r="C25" i="1"/>
</calcChain>
</file>

<file path=xl/comments1.xml><?xml version="1.0" encoding="utf-8"?>
<comments xmlns="http://schemas.openxmlformats.org/spreadsheetml/2006/main">
  <authors>
    <author>Murphy, Charles</author>
  </authors>
  <commentList>
    <comment ref="B3" authorId="0">
      <text>
        <r>
          <rPr>
            <b/>
            <sz val="9"/>
            <color indexed="81"/>
            <rFont val="Tahoma"/>
            <family val="2"/>
          </rPr>
          <t>Enter accounting period for this spreadsheet (for eaxmple, month and year)</t>
        </r>
      </text>
    </comment>
    <comment ref="D8" authorId="0">
      <text>
        <r>
          <rPr>
            <b/>
            <sz val="9"/>
            <color indexed="81"/>
            <rFont val="Tahoma"/>
            <family val="2"/>
          </rPr>
          <t>Copy and Paste Special as Values D8:E11
from Spec-123 "tank, receipt, ip temps tab" tab</t>
        </r>
      </text>
    </comment>
    <comment ref="B23" authorId="0">
      <text>
        <r>
          <rPr>
            <b/>
            <sz val="9"/>
            <color indexed="81"/>
            <rFont val="Tahoma"/>
            <family val="2"/>
          </rPr>
          <t>Enter producer name</t>
        </r>
      </text>
    </comment>
    <comment ref="D23" authorId="0">
      <text>
        <r>
          <rPr>
            <b/>
            <sz val="9"/>
            <color indexed="81"/>
            <rFont val="Tahoma"/>
            <family val="2"/>
          </rPr>
          <t>Enter net, gross, and blend proportion</t>
        </r>
      </text>
    </comment>
  </commentList>
</comments>
</file>

<file path=xl/comments2.xml><?xml version="1.0" encoding="utf-8"?>
<comments xmlns="http://schemas.openxmlformats.org/spreadsheetml/2006/main">
  <authors>
    <author>Murphy, Charles</author>
  </authors>
  <commentList>
    <comment ref="B3" authorId="0">
      <text>
        <r>
          <rPr>
            <b/>
            <sz val="9"/>
            <color indexed="81"/>
            <rFont val="Tahoma"/>
            <family val="2"/>
          </rPr>
          <t>Enter accounting period for this spreadsheet (for eaxmple, month and year)</t>
        </r>
      </text>
    </comment>
    <comment ref="D8" authorId="0">
      <text>
        <r>
          <rPr>
            <b/>
            <sz val="9"/>
            <color indexed="81"/>
            <rFont val="Tahoma"/>
            <family val="2"/>
          </rPr>
          <t>Copy and Paste Special as Values D8:E11
from Spec-123 "tank, receipt, ip temps tab" tab</t>
        </r>
      </text>
    </comment>
    <comment ref="B23" authorId="0">
      <text>
        <r>
          <rPr>
            <b/>
            <sz val="9"/>
            <color indexed="81"/>
            <rFont val="Tahoma"/>
            <family val="2"/>
          </rPr>
          <t>Enter producer name</t>
        </r>
      </text>
    </comment>
    <comment ref="D23" authorId="0">
      <text>
        <r>
          <rPr>
            <b/>
            <sz val="9"/>
            <color indexed="81"/>
            <rFont val="Tahoma"/>
            <family val="2"/>
          </rPr>
          <t>Enter net, gross, and blend proportion</t>
        </r>
      </text>
    </comment>
  </commentList>
</comments>
</file>

<file path=xl/sharedStrings.xml><?xml version="1.0" encoding="utf-8"?>
<sst xmlns="http://schemas.openxmlformats.org/spreadsheetml/2006/main" count="46" uniqueCount="26">
  <si>
    <t>net</t>
  </si>
  <si>
    <t>gross</t>
  </si>
  <si>
    <t>Bonded/FTZ</t>
  </si>
  <si>
    <t>Alt Fuel</t>
  </si>
  <si>
    <t>Domestic Conventional</t>
  </si>
  <si>
    <t>Fuel Producer</t>
  </si>
  <si>
    <t>Proportion of Total Fuel Supply</t>
  </si>
  <si>
    <t>Blend Proportion</t>
  </si>
  <si>
    <t>PineFuel Co</t>
  </si>
  <si>
    <t>Pendulum Inc</t>
  </si>
  <si>
    <t>Avion Re</t>
  </si>
  <si>
    <t>Clean Flight</t>
  </si>
  <si>
    <t>AirGrease LLC</t>
  </si>
  <si>
    <t>Farnesene Inc</t>
  </si>
  <si>
    <t>SUM</t>
  </si>
  <si>
    <t>ASTM D7566/D1655</t>
  </si>
  <si>
    <t>All fuel</t>
  </si>
  <si>
    <t>All Domestic (including alt fuel)</t>
  </si>
  <si>
    <t>Total Receipts (gallons)</t>
  </si>
  <si>
    <t>Alternative Jet Fuel Receipts (ASTM D7566/D1655, gallons)</t>
  </si>
  <si>
    <t>Neat gallons equivalent</t>
  </si>
  <si>
    <t>Enter Fuel Producer name, net and gross receipts, and blend proportion.</t>
  </si>
  <si>
    <t>Instructions for the Alternative Fuels Inventory Tracking Spreadsheet</t>
  </si>
  <si>
    <t>Accounting Period</t>
  </si>
  <si>
    <t>Enter total fuel receipts: If using with ATA Spec 123, copy and paste special as values the net and gross totals for bonded and domestic fuel from the "tank, receipt, ip temps tab" tab. This total includes all fuel deliveries, conventional and alternative. If any bonded fuel was received, the ATA Spec 123 sheet subtracts the bonded portion from the total automatically. If not using with ATA Spec 123, enter fuel receipts manually. Enter any bonded fuel received (if applicable) and subtract bonded fuel from total receipts.</t>
  </si>
  <si>
    <t>Enter accounting period for the spreadsheet (for example, month and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</si>
</sst>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0"/>
    <numFmt numFmtId="165" formatCode="_(* #,##0_);_(* \(#,##0\);_(* &quot;-&quot;??_);_(@_)"/>
    <numFmt numFmtId="166" formatCode="m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indexed="8"/>
      <name val="Arial"/>
      <family val="2"/>
    </font>
    <font>
      <sz val="11"/>
      <color indexed="8"/>
      <name val="Arial"/>
      <family val="2"/>
    </font>
    <font>
      <u/>
      <sz val="11"/>
      <color indexed="8"/>
      <name val="Arial"/>
      <family val="2"/>
    </font>
    <font>
      <b/>
      <sz val="11"/>
      <color indexed="62"/>
      <name val="Arial"/>
      <family val="2"/>
    </font>
    <font>
      <sz val="11"/>
      <name val="Arial"/>
      <family val="2"/>
    </font>
    <font>
      <b/>
      <sz val="11"/>
      <color indexed="56"/>
      <name val="Arial"/>
      <family val="2"/>
    </font>
    <font>
      <sz val="11"/>
      <color theme="0"/>
      <name val="Arial"/>
      <family val="2"/>
    </font>
    <font>
      <b/>
      <sz val="9"/>
      <color indexed="81"/>
      <name val="Tahoma"/>
      <family val="2"/>
    </font>
    <font>
      <b/>
      <sz val="11"/>
      <color indexed="8"/>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ck">
        <color theme="5"/>
      </left>
      <right style="thin">
        <color indexed="64"/>
      </right>
      <top style="thick">
        <color theme="5"/>
      </top>
      <bottom style="thin">
        <color indexed="64"/>
      </bottom>
      <diagonal/>
    </border>
    <border>
      <left style="thin">
        <color indexed="64"/>
      </left>
      <right style="thick">
        <color theme="5"/>
      </right>
      <top style="thick">
        <color theme="5"/>
      </top>
      <bottom style="thin">
        <color indexed="64"/>
      </bottom>
      <diagonal/>
    </border>
    <border>
      <left style="thick">
        <color theme="5"/>
      </left>
      <right/>
      <top/>
      <bottom/>
      <diagonal/>
    </border>
    <border>
      <left/>
      <right style="thick">
        <color theme="5"/>
      </right>
      <top/>
      <bottom/>
      <diagonal/>
    </border>
    <border>
      <left style="thick">
        <color theme="5"/>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3" fillId="0" borderId="0" xfId="0" applyFont="1" applyProtection="1"/>
    <xf numFmtId="0" fontId="4" fillId="0" borderId="1" xfId="0" applyFont="1" applyBorder="1" applyProtection="1"/>
    <xf numFmtId="0" fontId="4" fillId="0" borderId="2" xfId="0" applyFont="1" applyBorder="1" applyProtection="1"/>
    <xf numFmtId="0" fontId="4" fillId="0" borderId="3" xfId="0" applyFont="1" applyBorder="1" applyProtection="1"/>
    <xf numFmtId="0" fontId="4" fillId="0" borderId="0" xfId="0" applyFont="1" applyBorder="1" applyProtection="1"/>
    <xf numFmtId="0" fontId="4" fillId="0" borderId="4" xfId="0" applyFont="1" applyBorder="1" applyAlignment="1" applyProtection="1">
      <alignment horizontal="center" wrapText="1"/>
    </xf>
    <xf numFmtId="0" fontId="4" fillId="0" borderId="0" xfId="0" applyFont="1" applyProtection="1"/>
    <xf numFmtId="0" fontId="4" fillId="0" borderId="6" xfId="0" applyFont="1" applyBorder="1" applyProtection="1"/>
    <xf numFmtId="0" fontId="4" fillId="0" borderId="7" xfId="0" applyFont="1" applyBorder="1" applyAlignment="1" applyProtection="1">
      <alignment wrapText="1"/>
    </xf>
    <xf numFmtId="164" fontId="4" fillId="0" borderId="0" xfId="0" applyNumberFormat="1" applyFont="1" applyBorder="1" applyProtection="1"/>
    <xf numFmtId="0" fontId="5" fillId="0" borderId="5" xfId="0" applyFont="1" applyBorder="1" applyAlignment="1" applyProtection="1">
      <alignment horizontal="center"/>
    </xf>
    <xf numFmtId="165" fontId="6" fillId="0" borderId="8" xfId="1" applyNumberFormat="1" applyFont="1" applyBorder="1" applyProtection="1">
      <protection locked="0"/>
    </xf>
    <xf numFmtId="165" fontId="6" fillId="0" borderId="0" xfId="1" applyNumberFormat="1" applyFont="1" applyBorder="1" applyProtection="1">
      <protection locked="0"/>
    </xf>
    <xf numFmtId="165" fontId="6" fillId="0" borderId="0" xfId="1" applyNumberFormat="1" applyFont="1" applyBorder="1" applyProtection="1"/>
    <xf numFmtId="165" fontId="7" fillId="0" borderId="8" xfId="1" applyNumberFormat="1" applyFont="1" applyBorder="1" applyProtection="1">
      <protection locked="0"/>
    </xf>
    <xf numFmtId="165" fontId="4" fillId="0" borderId="0" xfId="1" applyNumberFormat="1" applyFont="1" applyBorder="1" applyProtection="1"/>
    <xf numFmtId="165" fontId="4" fillId="0" borderId="6" xfId="1" applyNumberFormat="1" applyFont="1" applyBorder="1" applyProtection="1"/>
    <xf numFmtId="0" fontId="5" fillId="0" borderId="7" xfId="0" applyFont="1" applyBorder="1" applyAlignment="1" applyProtection="1">
      <alignment horizontal="center" wrapText="1"/>
    </xf>
    <xf numFmtId="165" fontId="6" fillId="0" borderId="9" xfId="1" applyNumberFormat="1" applyFont="1" applyBorder="1" applyProtection="1">
      <protection locked="0"/>
    </xf>
    <xf numFmtId="165" fontId="8" fillId="0" borderId="8" xfId="1" applyNumberFormat="1" applyFont="1" applyBorder="1" applyProtection="1">
      <protection locked="0"/>
    </xf>
    <xf numFmtId="165" fontId="8" fillId="0" borderId="10" xfId="1" applyNumberFormat="1" applyFont="1" applyBorder="1" applyProtection="1">
      <protection locked="0"/>
    </xf>
    <xf numFmtId="0" fontId="9" fillId="0" borderId="5" xfId="0" applyFont="1" applyBorder="1" applyProtection="1"/>
    <xf numFmtId="165" fontId="9" fillId="0" borderId="0" xfId="1" applyNumberFormat="1" applyFont="1" applyBorder="1" applyProtection="1"/>
    <xf numFmtId="0" fontId="9" fillId="0" borderId="0" xfId="0" applyFont="1" applyBorder="1" applyProtection="1"/>
    <xf numFmtId="165" fontId="4" fillId="0" borderId="7" xfId="1" applyNumberFormat="1" applyFont="1" applyBorder="1" applyAlignment="1" applyProtection="1">
      <alignment horizontal="left" wrapText="1"/>
    </xf>
    <xf numFmtId="43" fontId="6" fillId="0" borderId="9" xfId="1" applyNumberFormat="1" applyFont="1" applyBorder="1" applyProtection="1">
      <protection locked="0"/>
    </xf>
    <xf numFmtId="43" fontId="6" fillId="0" borderId="8" xfId="1" applyNumberFormat="1" applyFont="1" applyBorder="1" applyProtection="1">
      <protection locked="0"/>
    </xf>
    <xf numFmtId="43" fontId="9" fillId="0" borderId="0" xfId="1" applyNumberFormat="1" applyFont="1" applyBorder="1" applyProtection="1"/>
    <xf numFmtId="165" fontId="4" fillId="0" borderId="7" xfId="1" applyNumberFormat="1" applyFont="1" applyBorder="1" applyAlignment="1" applyProtection="1">
      <alignment wrapText="1"/>
    </xf>
    <xf numFmtId="39" fontId="9" fillId="0" borderId="0" xfId="0" applyNumberFormat="1" applyFont="1" applyBorder="1" applyProtection="1"/>
    <xf numFmtId="43" fontId="9" fillId="0" borderId="5" xfId="1" applyFont="1" applyBorder="1" applyProtection="1"/>
    <xf numFmtId="43" fontId="9" fillId="0" borderId="0" xfId="1" applyFont="1" applyBorder="1" applyProtection="1"/>
    <xf numFmtId="43" fontId="9" fillId="0" borderId="0" xfId="0" applyNumberFormat="1" applyFont="1" applyBorder="1" applyProtection="1"/>
    <xf numFmtId="43" fontId="4" fillId="0" borderId="6" xfId="1" applyFont="1" applyBorder="1" applyProtection="1"/>
    <xf numFmtId="43" fontId="4" fillId="0" borderId="0" xfId="1" applyFont="1" applyBorder="1" applyProtection="1"/>
    <xf numFmtId="43" fontId="4" fillId="0" borderId="7" xfId="1" applyFont="1" applyBorder="1" applyAlignment="1" applyProtection="1">
      <alignment wrapText="1"/>
    </xf>
    <xf numFmtId="0" fontId="4" fillId="0" borderId="11" xfId="0" applyFont="1" applyBorder="1" applyProtection="1"/>
    <xf numFmtId="0" fontId="4" fillId="0" borderId="12" xfId="0" applyFont="1" applyBorder="1" applyProtection="1"/>
    <xf numFmtId="0" fontId="4" fillId="0" borderId="13" xfId="0" applyFont="1" applyBorder="1" applyProtection="1"/>
    <xf numFmtId="0" fontId="4" fillId="0" borderId="14" xfId="0" applyFont="1" applyBorder="1" applyAlignment="1" applyProtection="1">
      <alignment wrapText="1"/>
    </xf>
    <xf numFmtId="165" fontId="6" fillId="0" borderId="15" xfId="1" applyNumberFormat="1" applyFont="1" applyBorder="1" applyProtection="1">
      <protection locked="0"/>
    </xf>
    <xf numFmtId="165" fontId="6" fillId="0" borderId="16" xfId="1" applyNumberFormat="1" applyFont="1" applyBorder="1" applyProtection="1">
      <protection locked="0"/>
    </xf>
    <xf numFmtId="165" fontId="6" fillId="0" borderId="17" xfId="1" applyNumberFormat="1" applyFont="1" applyBorder="1" applyProtection="1">
      <protection locked="0"/>
    </xf>
    <xf numFmtId="165" fontId="6" fillId="0" borderId="18" xfId="1" applyNumberFormat="1" applyFont="1" applyBorder="1" applyProtection="1">
      <protection locked="0"/>
    </xf>
    <xf numFmtId="165" fontId="6" fillId="0" borderId="17" xfId="1" applyNumberFormat="1" applyFont="1" applyBorder="1" applyProtection="1"/>
    <xf numFmtId="165" fontId="6" fillId="0" borderId="18" xfId="1" applyNumberFormat="1" applyFont="1" applyBorder="1" applyProtection="1"/>
    <xf numFmtId="165" fontId="7" fillId="0" borderId="19" xfId="1" applyNumberFormat="1" applyFont="1" applyBorder="1" applyProtection="1">
      <protection locked="0"/>
    </xf>
    <xf numFmtId="165" fontId="7" fillId="0" borderId="20" xfId="1" applyNumberFormat="1" applyFont="1" applyBorder="1" applyProtection="1">
      <protection locked="0"/>
    </xf>
    <xf numFmtId="166" fontId="2" fillId="0" borderId="0" xfId="0" applyNumberFormat="1" applyFont="1"/>
    <xf numFmtId="0" fontId="2" fillId="0" borderId="0" xfId="0" applyFont="1"/>
    <xf numFmtId="0" fontId="11" fillId="0" borderId="6" xfId="0" applyFont="1" applyBorder="1" applyProtection="1"/>
    <xf numFmtId="0" fontId="0" fillId="0" borderId="0" xfId="0"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495300</xdr:colOff>
      <xdr:row>8</xdr:row>
      <xdr:rowOff>0</xdr:rowOff>
    </xdr:from>
    <xdr:to>
      <xdr:col>10</xdr:col>
      <xdr:colOff>238125</xdr:colOff>
      <xdr:row>10</xdr:row>
      <xdr:rowOff>9525</xdr:rowOff>
    </xdr:to>
    <xdr:sp macro="" textlink="">
      <xdr:nvSpPr>
        <xdr:cNvPr id="2" name="TextBox 1"/>
        <xdr:cNvSpPr txBox="1"/>
      </xdr:nvSpPr>
      <xdr:spPr>
        <a:xfrm>
          <a:off x="7867650" y="1495425"/>
          <a:ext cx="20574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&lt;-- Enter total fuel receipts</a:t>
          </a:r>
        </a:p>
      </xdr:txBody>
    </xdr:sp>
    <xdr:clientData/>
  </xdr:twoCellAnchor>
  <xdr:twoCellAnchor>
    <xdr:from>
      <xdr:col>6</xdr:col>
      <xdr:colOff>495300</xdr:colOff>
      <xdr:row>24</xdr:row>
      <xdr:rowOff>0</xdr:rowOff>
    </xdr:from>
    <xdr:to>
      <xdr:col>10</xdr:col>
      <xdr:colOff>161925</xdr:colOff>
      <xdr:row>26</xdr:row>
      <xdr:rowOff>123825</xdr:rowOff>
    </xdr:to>
    <xdr:sp macro="" textlink="">
      <xdr:nvSpPr>
        <xdr:cNvPr id="3" name="TextBox 2"/>
        <xdr:cNvSpPr txBox="1"/>
      </xdr:nvSpPr>
      <xdr:spPr>
        <a:xfrm>
          <a:off x="7867650" y="4800600"/>
          <a:ext cx="19812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&lt;-- Enter Alt fuel receipts and blend</a:t>
          </a:r>
          <a:r>
            <a:rPr lang="en-US" sz="1100" b="1" baseline="0"/>
            <a:t> proportion</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7</xdr:row>
      <xdr:rowOff>144780</xdr:rowOff>
    </xdr:from>
    <xdr:to>
      <xdr:col>1</xdr:col>
      <xdr:colOff>10416540</xdr:colOff>
      <xdr:row>17</xdr:row>
      <xdr:rowOff>22860</xdr:rowOff>
    </xdr:to>
    <xdr:sp macro="" textlink="">
      <xdr:nvSpPr>
        <xdr:cNvPr id="2" name="TextBox 1"/>
        <xdr:cNvSpPr txBox="1"/>
      </xdr:nvSpPr>
      <xdr:spPr>
        <a:xfrm>
          <a:off x="175260" y="1790700"/>
          <a:ext cx="10850880" cy="170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Description of the Alternative Fuels Inventory Tracking Spreadsheet</a:t>
          </a:r>
        </a:p>
        <a:p>
          <a:endParaRPr lang="en-US" sz="1100"/>
        </a:p>
        <a:p>
          <a:r>
            <a:rPr lang="en-US" sz="1100"/>
            <a:t>This toolkit is an alternative fuels inventory tracking spreadsheet. It represents one example of how alternative fuel deliveries may be recorded at an airport fuel facility. It covers the physical delivery of fuel only and can be used to support additional sustainability accounting methods. This design assumes the alternative fuel is “dropped in” together with conventional fuel in the receiving tanks (mass-balance, book-and-claim, and hybrid tracking methods). When the alternative fuel is kept physically segregated from the main fuel supply, a separate copy of the spreadsheet can be used and no conventional fuel is counted in the totals. The spreadsheet can be used alone or in conjunction with the ATA Spec 123 spreadsheet available from Airlines for America (A4A) which is widely used by fuel farm operators to track inventory.  If using the spreadsheet with ATA Spec 123, copy the total fuel receipts from "tank, receipt, ip temps tab" and paste special as values. Enter the alternative jet fuel receipts from each provider including gross and net gallons and blend percentage. Total alternative fuel received and neat gallons equivalent are calculated.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495300</xdr:colOff>
      <xdr:row>8</xdr:row>
      <xdr:rowOff>0</xdr:rowOff>
    </xdr:from>
    <xdr:to>
      <xdr:col>10</xdr:col>
      <xdr:colOff>238125</xdr:colOff>
      <xdr:row>10</xdr:row>
      <xdr:rowOff>9525</xdr:rowOff>
    </xdr:to>
    <xdr:sp macro="" textlink="">
      <xdr:nvSpPr>
        <xdr:cNvPr id="2" name="TextBox 1"/>
        <xdr:cNvSpPr txBox="1"/>
      </xdr:nvSpPr>
      <xdr:spPr>
        <a:xfrm>
          <a:off x="7871460" y="1501140"/>
          <a:ext cx="2066925" cy="37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&lt;-- Enter total fuel receipts</a:t>
          </a:r>
        </a:p>
      </xdr:txBody>
    </xdr:sp>
    <xdr:clientData/>
  </xdr:twoCellAnchor>
  <xdr:twoCellAnchor>
    <xdr:from>
      <xdr:col>6</xdr:col>
      <xdr:colOff>495300</xdr:colOff>
      <xdr:row>24</xdr:row>
      <xdr:rowOff>0</xdr:rowOff>
    </xdr:from>
    <xdr:to>
      <xdr:col>10</xdr:col>
      <xdr:colOff>161925</xdr:colOff>
      <xdr:row>26</xdr:row>
      <xdr:rowOff>123825</xdr:rowOff>
    </xdr:to>
    <xdr:sp macro="" textlink="">
      <xdr:nvSpPr>
        <xdr:cNvPr id="3" name="TextBox 2"/>
        <xdr:cNvSpPr txBox="1"/>
      </xdr:nvSpPr>
      <xdr:spPr>
        <a:xfrm>
          <a:off x="7871460" y="4823460"/>
          <a:ext cx="1990725" cy="489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&lt;-- Enter Alt fuel receipts and blend</a:t>
          </a:r>
          <a:r>
            <a:rPr lang="en-US" sz="1100" b="1" baseline="0"/>
            <a:t> proportion</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49"/>
  <sheetViews>
    <sheetView tabSelected="1" zoomScale="80" zoomScaleNormal="80" workbookViewId="0">
      <selection activeCell="L9" sqref="L9"/>
    </sheetView>
  </sheetViews>
  <sheetFormatPr defaultRowHeight="14.4" x14ac:dyDescent="0.3"/>
  <cols>
    <col min="2" max="2" width="49.5546875" customWidth="1"/>
    <col min="3" max="3" width="13.33203125" bestFit="1" customWidth="1"/>
    <col min="4" max="5" width="12.6640625" bestFit="1" customWidth="1"/>
    <col min="6" max="6" width="10.44140625" bestFit="1" customWidth="1"/>
    <col min="7" max="7" width="11.21875" bestFit="1" customWidth="1"/>
    <col min="8" max="10" width="7.5546875" bestFit="1" customWidth="1"/>
    <col min="11" max="11" width="7.33203125" bestFit="1" customWidth="1"/>
    <col min="12" max="12" width="28.21875" bestFit="1" customWidth="1"/>
  </cols>
  <sheetData>
    <row r="2" spans="2:12" x14ac:dyDescent="0.3">
      <c r="B2" t="s">
        <v>23</v>
      </c>
    </row>
    <row r="3" spans="2:12" x14ac:dyDescent="0.3">
      <c r="B3" s="49"/>
    </row>
    <row r="6" spans="2:12" ht="16.2" thickBot="1" x14ac:dyDescent="0.35">
      <c r="B6" s="1" t="s">
        <v>18</v>
      </c>
      <c r="C6" s="7"/>
      <c r="D6" s="7"/>
      <c r="E6" s="7"/>
      <c r="F6" s="7"/>
      <c r="G6" s="7"/>
      <c r="H6" s="7"/>
      <c r="I6" s="7"/>
      <c r="J6" s="7"/>
      <c r="K6" s="7"/>
      <c r="L6" s="7"/>
    </row>
    <row r="7" spans="2:12" ht="15" thickBot="1" x14ac:dyDescent="0.35">
      <c r="B7" s="2"/>
      <c r="C7" s="11"/>
      <c r="D7" s="11" t="s">
        <v>0</v>
      </c>
      <c r="E7" s="11" t="s">
        <v>1</v>
      </c>
      <c r="F7" s="22"/>
      <c r="G7" s="22"/>
      <c r="H7" s="22"/>
      <c r="I7" s="22"/>
      <c r="J7" s="31"/>
      <c r="K7" s="22"/>
      <c r="L7" s="37"/>
    </row>
    <row r="8" spans="2:12" ht="15" thickTop="1" x14ac:dyDescent="0.3">
      <c r="B8" s="3" t="s">
        <v>2</v>
      </c>
      <c r="C8" s="10"/>
      <c r="D8" s="41"/>
      <c r="E8" s="42"/>
      <c r="F8" s="23"/>
      <c r="G8" s="28"/>
      <c r="H8" s="30"/>
      <c r="I8" s="30"/>
      <c r="J8" s="32"/>
      <c r="K8" s="33"/>
      <c r="L8" s="38"/>
    </row>
    <row r="9" spans="2:12" x14ac:dyDescent="0.3">
      <c r="B9" s="3"/>
      <c r="C9" s="10"/>
      <c r="D9" s="43"/>
      <c r="E9" s="44"/>
      <c r="F9" s="23"/>
      <c r="G9" s="28"/>
      <c r="H9" s="30"/>
      <c r="I9" s="30"/>
      <c r="J9" s="32"/>
      <c r="K9" s="33"/>
      <c r="L9" s="38"/>
    </row>
    <row r="10" spans="2:12" x14ac:dyDescent="0.3">
      <c r="B10" s="3"/>
      <c r="C10" s="10"/>
      <c r="D10" s="45"/>
      <c r="E10" s="46"/>
      <c r="F10" s="23"/>
      <c r="G10" s="28"/>
      <c r="H10" s="30"/>
      <c r="I10" s="30"/>
      <c r="J10" s="32"/>
      <c r="K10" s="24"/>
      <c r="L10" s="38"/>
    </row>
    <row r="11" spans="2:12" ht="15" thickBot="1" x14ac:dyDescent="0.35">
      <c r="B11" s="3" t="s">
        <v>17</v>
      </c>
      <c r="C11" s="10"/>
      <c r="D11" s="47"/>
      <c r="E11" s="48"/>
      <c r="F11" s="23"/>
      <c r="G11" s="28"/>
      <c r="H11" s="30"/>
      <c r="I11" s="30"/>
      <c r="J11" s="32"/>
      <c r="K11" s="33"/>
      <c r="L11" s="38"/>
    </row>
    <row r="12" spans="2:12" ht="15" thickTop="1" x14ac:dyDescent="0.3">
      <c r="B12" s="3"/>
      <c r="C12" s="10"/>
      <c r="D12" s="14"/>
      <c r="E12" s="14"/>
      <c r="F12" s="23"/>
      <c r="G12" s="28"/>
      <c r="H12" s="30"/>
      <c r="I12" s="30"/>
      <c r="J12" s="32"/>
      <c r="K12" s="33"/>
      <c r="L12" s="38"/>
    </row>
    <row r="13" spans="2:12" x14ac:dyDescent="0.3">
      <c r="B13" s="3" t="s">
        <v>4</v>
      </c>
      <c r="C13" s="10"/>
      <c r="D13" s="15">
        <f>D11-D16</f>
        <v>0</v>
      </c>
      <c r="E13" s="15">
        <f>E11-E16</f>
        <v>0</v>
      </c>
      <c r="F13" s="16"/>
      <c r="G13" s="16"/>
      <c r="H13" s="5"/>
      <c r="I13" s="5"/>
      <c r="J13" s="5"/>
      <c r="K13" s="5"/>
      <c r="L13" s="38"/>
    </row>
    <row r="14" spans="2:12" x14ac:dyDescent="0.3">
      <c r="B14" s="3"/>
      <c r="C14" s="10"/>
      <c r="D14" s="14"/>
      <c r="E14" s="14"/>
      <c r="F14" s="23"/>
      <c r="G14" s="28"/>
      <c r="H14" s="30"/>
      <c r="I14" s="30"/>
      <c r="J14" s="24"/>
      <c r="K14" s="24"/>
      <c r="L14" s="38"/>
    </row>
    <row r="15" spans="2:12" x14ac:dyDescent="0.3">
      <c r="B15" s="3"/>
      <c r="C15" s="10"/>
      <c r="D15" s="13"/>
      <c r="E15" s="13"/>
      <c r="F15" s="24"/>
      <c r="G15" s="24"/>
      <c r="H15" s="24"/>
      <c r="I15" s="24"/>
      <c r="J15" s="32"/>
      <c r="K15" s="24"/>
      <c r="L15" s="38"/>
    </row>
    <row r="16" spans="2:12" x14ac:dyDescent="0.3">
      <c r="B16" s="3" t="s">
        <v>3</v>
      </c>
      <c r="C16" s="10"/>
      <c r="D16" s="12">
        <f>D39</f>
        <v>0</v>
      </c>
      <c r="E16" s="12">
        <f>E39</f>
        <v>0</v>
      </c>
      <c r="F16" s="23"/>
      <c r="G16" s="28"/>
      <c r="H16" s="30"/>
      <c r="I16" s="30"/>
      <c r="J16" s="32"/>
      <c r="K16" s="33"/>
      <c r="L16" s="38"/>
    </row>
    <row r="17" spans="2:12" x14ac:dyDescent="0.3">
      <c r="B17" s="3" t="s">
        <v>15</v>
      </c>
      <c r="C17" s="5"/>
      <c r="D17" s="14"/>
      <c r="E17" s="14"/>
      <c r="F17" s="23"/>
      <c r="G17" s="28"/>
      <c r="H17" s="30"/>
      <c r="I17" s="30"/>
      <c r="J17" s="24"/>
      <c r="K17" s="24"/>
      <c r="L17" s="38"/>
    </row>
    <row r="18" spans="2:12" x14ac:dyDescent="0.3">
      <c r="B18" s="3"/>
      <c r="C18" s="5"/>
      <c r="D18" s="16"/>
      <c r="E18" s="16"/>
      <c r="F18" s="16"/>
      <c r="G18" s="16"/>
      <c r="H18" s="5"/>
      <c r="I18" s="5"/>
      <c r="J18" s="5"/>
      <c r="K18" s="5"/>
      <c r="L18" s="38"/>
    </row>
    <row r="19" spans="2:12" x14ac:dyDescent="0.3">
      <c r="B19" s="3" t="s">
        <v>16</v>
      </c>
      <c r="C19" s="5"/>
      <c r="D19" s="16">
        <f>D8+D11</f>
        <v>0</v>
      </c>
      <c r="E19" s="16">
        <f>E8+E11</f>
        <v>0</v>
      </c>
      <c r="F19" s="16"/>
      <c r="G19" s="16"/>
      <c r="H19" s="5"/>
      <c r="I19" s="5"/>
      <c r="J19" s="5"/>
      <c r="K19" s="24"/>
      <c r="L19" s="38"/>
    </row>
    <row r="20" spans="2:12" ht="15" thickBot="1" x14ac:dyDescent="0.35">
      <c r="B20" s="4"/>
      <c r="C20" s="8"/>
      <c r="D20" s="17"/>
      <c r="E20" s="17"/>
      <c r="F20" s="17"/>
      <c r="G20" s="17"/>
      <c r="H20" s="8"/>
      <c r="I20" s="8"/>
      <c r="J20" s="8"/>
      <c r="K20" s="34"/>
      <c r="L20" s="39"/>
    </row>
    <row r="21" spans="2:12" x14ac:dyDescent="0.3">
      <c r="B21" s="5"/>
      <c r="C21" s="5"/>
      <c r="D21" s="16"/>
      <c r="E21" s="16"/>
      <c r="F21" s="16"/>
      <c r="G21" s="16"/>
      <c r="H21" s="5"/>
      <c r="I21" s="5"/>
      <c r="J21" s="5"/>
      <c r="K21" s="35"/>
      <c r="L21" s="5"/>
    </row>
    <row r="22" spans="2:12" ht="16.2" thickBot="1" x14ac:dyDescent="0.35">
      <c r="B22" s="1" t="s">
        <v>19</v>
      </c>
      <c r="C22" s="5"/>
      <c r="D22" s="16"/>
      <c r="E22" s="16"/>
      <c r="F22" s="16"/>
      <c r="G22" s="16"/>
      <c r="H22" s="5"/>
      <c r="I22" s="5"/>
      <c r="J22" s="5"/>
      <c r="K22" s="35"/>
      <c r="L22" s="5"/>
    </row>
    <row r="23" spans="2:12" ht="42" x14ac:dyDescent="0.3">
      <c r="B23" s="6" t="s">
        <v>5</v>
      </c>
      <c r="C23" s="9" t="s">
        <v>6</v>
      </c>
      <c r="D23" s="18" t="s">
        <v>0</v>
      </c>
      <c r="E23" s="18" t="s">
        <v>1</v>
      </c>
      <c r="F23" s="25" t="s">
        <v>7</v>
      </c>
      <c r="G23" s="29"/>
      <c r="H23" s="9"/>
      <c r="I23" s="9"/>
      <c r="J23" s="9"/>
      <c r="K23" s="36"/>
      <c r="L23" s="40"/>
    </row>
    <row r="24" spans="2:12" x14ac:dyDescent="0.3">
      <c r="B24" s="3"/>
      <c r="C24" s="10" t="str">
        <f>IF(D24=0,"",D24/$D$19)</f>
        <v/>
      </c>
      <c r="D24" s="19"/>
      <c r="E24" s="19"/>
      <c r="F24" s="26"/>
      <c r="G24" s="16"/>
      <c r="H24" s="5"/>
      <c r="I24" s="5"/>
      <c r="J24" s="5"/>
      <c r="K24" s="35"/>
      <c r="L24" s="38"/>
    </row>
    <row r="25" spans="2:12" x14ac:dyDescent="0.3">
      <c r="B25" s="3"/>
      <c r="C25" s="10" t="str">
        <f t="shared" ref="C25:C37" si="0">IF(D25=0,"",D25/$D$19)</f>
        <v/>
      </c>
      <c r="D25" s="20"/>
      <c r="E25" s="12"/>
      <c r="F25" s="27"/>
      <c r="G25" s="16"/>
      <c r="H25" s="5"/>
      <c r="I25" s="5"/>
      <c r="J25" s="5"/>
      <c r="K25" s="35"/>
      <c r="L25" s="38"/>
    </row>
    <row r="26" spans="2:12" x14ac:dyDescent="0.3">
      <c r="B26" s="3"/>
      <c r="C26" s="10" t="str">
        <f t="shared" si="0"/>
        <v/>
      </c>
      <c r="D26" s="20"/>
      <c r="E26" s="12"/>
      <c r="F26" s="27"/>
      <c r="G26" s="16"/>
      <c r="H26" s="5"/>
      <c r="I26" s="5"/>
      <c r="J26" s="5"/>
      <c r="K26" s="35"/>
      <c r="L26" s="38"/>
    </row>
    <row r="27" spans="2:12" x14ac:dyDescent="0.3">
      <c r="B27" s="3"/>
      <c r="C27" s="10" t="str">
        <f t="shared" si="0"/>
        <v/>
      </c>
      <c r="D27" s="20"/>
      <c r="E27" s="12"/>
      <c r="F27" s="27"/>
      <c r="G27" s="16"/>
      <c r="H27" s="5"/>
      <c r="I27" s="5"/>
      <c r="J27" s="5"/>
      <c r="K27" s="35"/>
      <c r="L27" s="38"/>
    </row>
    <row r="28" spans="2:12" x14ac:dyDescent="0.3">
      <c r="B28" s="3"/>
      <c r="C28" s="10" t="str">
        <f t="shared" si="0"/>
        <v/>
      </c>
      <c r="D28" s="20"/>
      <c r="E28" s="12"/>
      <c r="F28" s="27"/>
      <c r="G28" s="16"/>
      <c r="H28" s="5"/>
      <c r="I28" s="5"/>
      <c r="J28" s="5"/>
      <c r="K28" s="35"/>
      <c r="L28" s="38"/>
    </row>
    <row r="29" spans="2:12" x14ac:dyDescent="0.3">
      <c r="B29" s="3"/>
      <c r="C29" s="10" t="str">
        <f t="shared" si="0"/>
        <v/>
      </c>
      <c r="D29" s="20"/>
      <c r="E29" s="12"/>
      <c r="F29" s="27"/>
      <c r="G29" s="16"/>
      <c r="H29" s="5"/>
      <c r="I29" s="5"/>
      <c r="J29" s="5"/>
      <c r="K29" s="35"/>
      <c r="L29" s="38"/>
    </row>
    <row r="30" spans="2:12" x14ac:dyDescent="0.3">
      <c r="B30" s="3"/>
      <c r="C30" s="5" t="str">
        <f t="shared" si="0"/>
        <v/>
      </c>
      <c r="D30" s="20">
        <v>0</v>
      </c>
      <c r="E30" s="12">
        <v>0</v>
      </c>
      <c r="F30" s="27"/>
      <c r="G30" s="16"/>
      <c r="H30" s="5"/>
      <c r="I30" s="5"/>
      <c r="J30" s="5"/>
      <c r="K30" s="35"/>
      <c r="L30" s="38"/>
    </row>
    <row r="31" spans="2:12" x14ac:dyDescent="0.3">
      <c r="B31" s="3"/>
      <c r="C31" s="5" t="str">
        <f t="shared" si="0"/>
        <v/>
      </c>
      <c r="D31" s="20">
        <v>0</v>
      </c>
      <c r="E31" s="12">
        <v>0</v>
      </c>
      <c r="F31" s="27"/>
      <c r="G31" s="16"/>
      <c r="H31" s="5"/>
      <c r="I31" s="5"/>
      <c r="J31" s="5"/>
      <c r="K31" s="35"/>
      <c r="L31" s="38"/>
    </row>
    <row r="32" spans="2:12" x14ac:dyDescent="0.3">
      <c r="B32" s="3"/>
      <c r="C32" s="5" t="str">
        <f t="shared" si="0"/>
        <v/>
      </c>
      <c r="D32" s="20">
        <v>0</v>
      </c>
      <c r="E32" s="12">
        <v>0</v>
      </c>
      <c r="F32" s="27"/>
      <c r="G32" s="16"/>
      <c r="H32" s="5"/>
      <c r="I32" s="5"/>
      <c r="J32" s="5"/>
      <c r="K32" s="35"/>
      <c r="L32" s="38"/>
    </row>
    <row r="33" spans="2:12" x14ac:dyDescent="0.3">
      <c r="B33" s="3"/>
      <c r="C33" s="5" t="str">
        <f t="shared" si="0"/>
        <v/>
      </c>
      <c r="D33" s="20">
        <v>0</v>
      </c>
      <c r="E33" s="12">
        <v>0</v>
      </c>
      <c r="F33" s="27"/>
      <c r="G33" s="16"/>
      <c r="H33" s="5"/>
      <c r="I33" s="5"/>
      <c r="J33" s="5"/>
      <c r="K33" s="35"/>
      <c r="L33" s="38"/>
    </row>
    <row r="34" spans="2:12" x14ac:dyDescent="0.3">
      <c r="B34" s="3"/>
      <c r="C34" s="5" t="str">
        <f t="shared" si="0"/>
        <v/>
      </c>
      <c r="D34" s="20">
        <v>0</v>
      </c>
      <c r="E34" s="12">
        <v>0</v>
      </c>
      <c r="F34" s="27"/>
      <c r="G34" s="16"/>
      <c r="H34" s="5"/>
      <c r="I34" s="5"/>
      <c r="J34" s="5"/>
      <c r="K34" s="35"/>
      <c r="L34" s="38"/>
    </row>
    <row r="35" spans="2:12" x14ac:dyDescent="0.3">
      <c r="B35" s="3"/>
      <c r="C35" s="5" t="str">
        <f t="shared" si="0"/>
        <v/>
      </c>
      <c r="D35" s="20">
        <v>0</v>
      </c>
      <c r="E35" s="12">
        <v>0</v>
      </c>
      <c r="F35" s="27"/>
      <c r="G35" s="16"/>
      <c r="H35" s="5"/>
      <c r="I35" s="5"/>
      <c r="J35" s="5"/>
      <c r="K35" s="35"/>
      <c r="L35" s="38"/>
    </row>
    <row r="36" spans="2:12" x14ac:dyDescent="0.3">
      <c r="B36" s="3"/>
      <c r="C36" s="5" t="str">
        <f t="shared" si="0"/>
        <v/>
      </c>
      <c r="D36" s="20">
        <v>0</v>
      </c>
      <c r="E36" s="12">
        <v>0</v>
      </c>
      <c r="F36" s="27"/>
      <c r="G36" s="16"/>
      <c r="H36" s="5"/>
      <c r="I36" s="5"/>
      <c r="J36" s="5"/>
      <c r="K36" s="35"/>
      <c r="L36" s="38"/>
    </row>
    <row r="37" spans="2:12" x14ac:dyDescent="0.3">
      <c r="B37" s="3"/>
      <c r="C37" s="5" t="str">
        <f t="shared" si="0"/>
        <v/>
      </c>
      <c r="D37" s="20">
        <v>0</v>
      </c>
      <c r="E37" s="12">
        <v>0</v>
      </c>
      <c r="F37" s="27"/>
      <c r="G37" s="16"/>
      <c r="H37" s="5"/>
      <c r="I37" s="5"/>
      <c r="J37" s="5"/>
      <c r="K37" s="35"/>
      <c r="L37" s="38"/>
    </row>
    <row r="38" spans="2:12" x14ac:dyDescent="0.3">
      <c r="B38" s="3"/>
      <c r="C38" s="5"/>
      <c r="D38" s="5"/>
      <c r="E38" s="5"/>
      <c r="F38" s="16"/>
      <c r="G38" s="16"/>
      <c r="H38" s="5"/>
      <c r="I38" s="5"/>
      <c r="J38" s="5"/>
      <c r="K38" s="35"/>
      <c r="L38" s="38"/>
    </row>
    <row r="39" spans="2:12" ht="15" thickBot="1" x14ac:dyDescent="0.35">
      <c r="B39" s="4" t="s">
        <v>14</v>
      </c>
      <c r="C39" s="8"/>
      <c r="D39" s="21">
        <f>SUM(D24:D37)</f>
        <v>0</v>
      </c>
      <c r="E39" s="21">
        <f>SUM(E24:E37)</f>
        <v>0</v>
      </c>
      <c r="F39" s="17"/>
      <c r="G39" s="21">
        <f>SUMPRODUCT(E24:E37,F24:F37)</f>
        <v>0</v>
      </c>
      <c r="H39" s="51" t="s">
        <v>20</v>
      </c>
      <c r="I39" s="8"/>
      <c r="J39" s="8"/>
      <c r="K39" s="34"/>
      <c r="L39" s="39"/>
    </row>
    <row r="42" spans="2:12" x14ac:dyDescent="0.3">
      <c r="B42" s="50"/>
    </row>
    <row r="44" spans="2:12" x14ac:dyDescent="0.3">
      <c r="B44" s="50"/>
    </row>
    <row r="49" spans="2:2" x14ac:dyDescent="0.3">
      <c r="B49" s="50"/>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28" sqref="B28"/>
    </sheetView>
  </sheetViews>
  <sheetFormatPr defaultRowHeight="14.4" x14ac:dyDescent="0.3"/>
  <cols>
    <col min="2" max="2" width="153.21875" customWidth="1"/>
  </cols>
  <sheetData>
    <row r="2" spans="1:2" x14ac:dyDescent="0.3">
      <c r="B2" s="50" t="s">
        <v>22</v>
      </c>
    </row>
    <row r="4" spans="1:2" x14ac:dyDescent="0.3">
      <c r="A4" s="52">
        <v>1</v>
      </c>
      <c r="B4" s="52" t="s">
        <v>25</v>
      </c>
    </row>
    <row r="5" spans="1:2" ht="43.2" x14ac:dyDescent="0.3">
      <c r="A5" s="52">
        <v>2</v>
      </c>
      <c r="B5" s="52" t="s">
        <v>24</v>
      </c>
    </row>
    <row r="6" spans="1:2" x14ac:dyDescent="0.3">
      <c r="A6">
        <v>3</v>
      </c>
      <c r="B6" t="s">
        <v>21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49"/>
  <sheetViews>
    <sheetView zoomScale="80" zoomScaleNormal="80" workbookViewId="0">
      <selection activeCell="B2" sqref="B2"/>
    </sheetView>
  </sheetViews>
  <sheetFormatPr defaultRowHeight="14.4" x14ac:dyDescent="0.3"/>
  <cols>
    <col min="2" max="2" width="49.5546875" customWidth="1"/>
    <col min="3" max="3" width="13.33203125" bestFit="1" customWidth="1"/>
    <col min="4" max="5" width="12.6640625" bestFit="1" customWidth="1"/>
    <col min="6" max="6" width="10.44140625" bestFit="1" customWidth="1"/>
    <col min="7" max="7" width="11.21875" bestFit="1" customWidth="1"/>
    <col min="8" max="10" width="7.5546875" bestFit="1" customWidth="1"/>
    <col min="11" max="11" width="7.33203125" bestFit="1" customWidth="1"/>
    <col min="12" max="12" width="28.21875" bestFit="1" customWidth="1"/>
  </cols>
  <sheetData>
    <row r="2" spans="2:12" x14ac:dyDescent="0.3">
      <c r="B2" t="s">
        <v>23</v>
      </c>
    </row>
    <row r="3" spans="2:12" x14ac:dyDescent="0.3">
      <c r="B3" s="49">
        <v>42614</v>
      </c>
    </row>
    <row r="6" spans="2:12" ht="16.2" thickBot="1" x14ac:dyDescent="0.35">
      <c r="B6" s="1" t="s">
        <v>18</v>
      </c>
      <c r="C6" s="7"/>
      <c r="D6" s="7"/>
      <c r="E6" s="7"/>
      <c r="F6" s="7"/>
      <c r="G6" s="7"/>
      <c r="H6" s="7"/>
      <c r="I6" s="7"/>
      <c r="J6" s="7"/>
      <c r="K6" s="7"/>
      <c r="L6" s="7"/>
    </row>
    <row r="7" spans="2:12" ht="15" thickBot="1" x14ac:dyDescent="0.35">
      <c r="B7" s="2"/>
      <c r="C7" s="11"/>
      <c r="D7" s="11" t="s">
        <v>0</v>
      </c>
      <c r="E7" s="11" t="s">
        <v>1</v>
      </c>
      <c r="F7" s="22"/>
      <c r="G7" s="22"/>
      <c r="H7" s="22"/>
      <c r="I7" s="22"/>
      <c r="J7" s="31"/>
      <c r="K7" s="22"/>
      <c r="L7" s="37"/>
    </row>
    <row r="8" spans="2:12" ht="15" thickTop="1" x14ac:dyDescent="0.3">
      <c r="B8" s="3" t="s">
        <v>2</v>
      </c>
      <c r="C8" s="10"/>
      <c r="D8" s="41">
        <v>10000</v>
      </c>
      <c r="E8" s="42">
        <v>10000</v>
      </c>
      <c r="F8" s="23"/>
      <c r="G8" s="28"/>
      <c r="H8" s="30"/>
      <c r="I8" s="30"/>
      <c r="J8" s="32"/>
      <c r="K8" s="33"/>
      <c r="L8" s="38"/>
    </row>
    <row r="9" spans="2:12" x14ac:dyDescent="0.3">
      <c r="B9" s="3"/>
      <c r="C9" s="10"/>
      <c r="D9" s="43"/>
      <c r="E9" s="44"/>
      <c r="F9" s="23"/>
      <c r="G9" s="28"/>
      <c r="H9" s="30"/>
      <c r="I9" s="30"/>
      <c r="J9" s="32"/>
      <c r="K9" s="33"/>
      <c r="L9" s="38"/>
    </row>
    <row r="10" spans="2:12" x14ac:dyDescent="0.3">
      <c r="B10" s="3"/>
      <c r="C10" s="10"/>
      <c r="D10" s="45"/>
      <c r="E10" s="46"/>
      <c r="F10" s="23"/>
      <c r="G10" s="28"/>
      <c r="H10" s="30"/>
      <c r="I10" s="30"/>
      <c r="J10" s="32"/>
      <c r="K10" s="24"/>
      <c r="L10" s="38"/>
    </row>
    <row r="11" spans="2:12" ht="15" thickBot="1" x14ac:dyDescent="0.35">
      <c r="B11" s="3" t="s">
        <v>17</v>
      </c>
      <c r="C11" s="10"/>
      <c r="D11" s="47">
        <v>26033998</v>
      </c>
      <c r="E11" s="48">
        <v>26160551.160402443</v>
      </c>
      <c r="F11" s="23"/>
      <c r="G11" s="28"/>
      <c r="H11" s="30"/>
      <c r="I11" s="30"/>
      <c r="J11" s="32"/>
      <c r="K11" s="33"/>
      <c r="L11" s="38"/>
    </row>
    <row r="12" spans="2:12" ht="15" thickTop="1" x14ac:dyDescent="0.3">
      <c r="B12" s="3"/>
      <c r="C12" s="10"/>
      <c r="D12" s="14"/>
      <c r="E12" s="14"/>
      <c r="F12" s="23"/>
      <c r="G12" s="28"/>
      <c r="H12" s="30"/>
      <c r="I12" s="30"/>
      <c r="J12" s="32"/>
      <c r="K12" s="33"/>
      <c r="L12" s="38"/>
    </row>
    <row r="13" spans="2:12" x14ac:dyDescent="0.3">
      <c r="B13" s="3" t="s">
        <v>4</v>
      </c>
      <c r="C13" s="10"/>
      <c r="D13" s="15">
        <f>D11-D16</f>
        <v>23225665</v>
      </c>
      <c r="E13" s="15">
        <f>E11-E16</f>
        <v>23363406.320804887</v>
      </c>
      <c r="F13" s="16"/>
      <c r="G13" s="16"/>
      <c r="H13" s="5"/>
      <c r="I13" s="5"/>
      <c r="J13" s="5"/>
      <c r="K13" s="5"/>
      <c r="L13" s="38"/>
    </row>
    <row r="14" spans="2:12" x14ac:dyDescent="0.3">
      <c r="B14" s="3"/>
      <c r="C14" s="10"/>
      <c r="D14" s="14"/>
      <c r="E14" s="14"/>
      <c r="F14" s="23"/>
      <c r="G14" s="28"/>
      <c r="H14" s="30"/>
      <c r="I14" s="30"/>
      <c r="J14" s="24"/>
      <c r="K14" s="24"/>
      <c r="L14" s="38"/>
    </row>
    <row r="15" spans="2:12" x14ac:dyDescent="0.3">
      <c r="B15" s="3"/>
      <c r="C15" s="10"/>
      <c r="D15" s="13"/>
      <c r="E15" s="13"/>
      <c r="F15" s="24"/>
      <c r="G15" s="24"/>
      <c r="H15" s="24"/>
      <c r="I15" s="24"/>
      <c r="J15" s="32"/>
      <c r="K15" s="24"/>
      <c r="L15" s="38"/>
    </row>
    <row r="16" spans="2:12" x14ac:dyDescent="0.3">
      <c r="B16" s="3" t="s">
        <v>3</v>
      </c>
      <c r="C16" s="10"/>
      <c r="D16" s="12">
        <f>D39</f>
        <v>2808333</v>
      </c>
      <c r="E16" s="12">
        <f>E39</f>
        <v>2797144.8395975563</v>
      </c>
      <c r="F16" s="23"/>
      <c r="G16" s="28"/>
      <c r="H16" s="30"/>
      <c r="I16" s="30"/>
      <c r="J16" s="32"/>
      <c r="K16" s="33"/>
      <c r="L16" s="38"/>
    </row>
    <row r="17" spans="2:12" x14ac:dyDescent="0.3">
      <c r="B17" s="3" t="s">
        <v>15</v>
      </c>
      <c r="C17" s="5"/>
      <c r="D17" s="14"/>
      <c r="E17" s="14"/>
      <c r="F17" s="23"/>
      <c r="G17" s="28"/>
      <c r="H17" s="30"/>
      <c r="I17" s="30"/>
      <c r="J17" s="24"/>
      <c r="K17" s="24"/>
      <c r="L17" s="38"/>
    </row>
    <row r="18" spans="2:12" x14ac:dyDescent="0.3">
      <c r="B18" s="3"/>
      <c r="C18" s="5"/>
      <c r="D18" s="16"/>
      <c r="E18" s="16"/>
      <c r="F18" s="16"/>
      <c r="G18" s="16"/>
      <c r="H18" s="5"/>
      <c r="I18" s="5"/>
      <c r="J18" s="5"/>
      <c r="K18" s="5"/>
      <c r="L18" s="38"/>
    </row>
    <row r="19" spans="2:12" x14ac:dyDescent="0.3">
      <c r="B19" s="3" t="s">
        <v>16</v>
      </c>
      <c r="C19" s="5"/>
      <c r="D19" s="16">
        <f>D8+D11</f>
        <v>26043998</v>
      </c>
      <c r="E19" s="16">
        <f>E8+E11</f>
        <v>26170551.160402443</v>
      </c>
      <c r="F19" s="16"/>
      <c r="G19" s="16"/>
      <c r="H19" s="5"/>
      <c r="I19" s="5"/>
      <c r="J19" s="5"/>
      <c r="K19" s="24"/>
      <c r="L19" s="38"/>
    </row>
    <row r="20" spans="2:12" ht="15" thickBot="1" x14ac:dyDescent="0.35">
      <c r="B20" s="4"/>
      <c r="C20" s="8"/>
      <c r="D20" s="17"/>
      <c r="E20" s="17"/>
      <c r="F20" s="17"/>
      <c r="G20" s="17"/>
      <c r="H20" s="8"/>
      <c r="I20" s="8"/>
      <c r="J20" s="8"/>
      <c r="K20" s="34"/>
      <c r="L20" s="39"/>
    </row>
    <row r="21" spans="2:12" x14ac:dyDescent="0.3">
      <c r="B21" s="5"/>
      <c r="C21" s="5"/>
      <c r="D21" s="16"/>
      <c r="E21" s="16"/>
      <c r="F21" s="16"/>
      <c r="G21" s="16"/>
      <c r="H21" s="5"/>
      <c r="I21" s="5"/>
      <c r="J21" s="5"/>
      <c r="K21" s="35"/>
      <c r="L21" s="5"/>
    </row>
    <row r="22" spans="2:12" ht="16.2" thickBot="1" x14ac:dyDescent="0.35">
      <c r="B22" s="1" t="s">
        <v>19</v>
      </c>
      <c r="C22" s="5"/>
      <c r="D22" s="16"/>
      <c r="E22" s="16"/>
      <c r="F22" s="16"/>
      <c r="G22" s="16"/>
      <c r="H22" s="5"/>
      <c r="I22" s="5"/>
      <c r="J22" s="5"/>
      <c r="K22" s="35"/>
      <c r="L22" s="5"/>
    </row>
    <row r="23" spans="2:12" ht="42" x14ac:dyDescent="0.3">
      <c r="B23" s="6" t="s">
        <v>5</v>
      </c>
      <c r="C23" s="9" t="s">
        <v>6</v>
      </c>
      <c r="D23" s="18" t="s">
        <v>0</v>
      </c>
      <c r="E23" s="18" t="s">
        <v>1</v>
      </c>
      <c r="F23" s="25" t="s">
        <v>7</v>
      </c>
      <c r="G23" s="29"/>
      <c r="H23" s="9"/>
      <c r="I23" s="9"/>
      <c r="J23" s="9"/>
      <c r="K23" s="36"/>
      <c r="L23" s="40"/>
    </row>
    <row r="24" spans="2:12" x14ac:dyDescent="0.3">
      <c r="B24" s="3" t="s">
        <v>8</v>
      </c>
      <c r="C24" s="10">
        <f>IF(D24=0,"",D24/$D$19)</f>
        <v>9.5991406542113855E-3</v>
      </c>
      <c r="D24" s="19">
        <v>250000</v>
      </c>
      <c r="E24" s="19">
        <v>249004.02121094224</v>
      </c>
      <c r="F24" s="26">
        <v>0.5</v>
      </c>
      <c r="G24" s="16"/>
      <c r="H24" s="5"/>
      <c r="I24" s="5"/>
      <c r="J24" s="5"/>
      <c r="K24" s="35"/>
      <c r="L24" s="38"/>
    </row>
    <row r="25" spans="2:12" x14ac:dyDescent="0.3">
      <c r="B25" s="3" t="s">
        <v>9</v>
      </c>
      <c r="C25" s="10">
        <f t="shared" ref="C25:C37" si="0">IF(D25=0,"",D25/$D$19)</f>
        <v>2.49577657009496E-2</v>
      </c>
      <c r="D25" s="20">
        <v>650000</v>
      </c>
      <c r="E25" s="12">
        <v>647410.45514844987</v>
      </c>
      <c r="F25" s="27">
        <v>0.4</v>
      </c>
      <c r="G25" s="16"/>
      <c r="H25" s="5"/>
      <c r="I25" s="5"/>
      <c r="J25" s="5"/>
      <c r="K25" s="35"/>
      <c r="L25" s="38"/>
    </row>
    <row r="26" spans="2:12" x14ac:dyDescent="0.3">
      <c r="B26" s="3" t="s">
        <v>10</v>
      </c>
      <c r="C26" s="10">
        <f t="shared" si="0"/>
        <v>3.1997122715183741E-2</v>
      </c>
      <c r="D26" s="20">
        <v>833333</v>
      </c>
      <c r="E26" s="12">
        <v>830013.07203111262</v>
      </c>
      <c r="F26" s="27">
        <v>0.5</v>
      </c>
      <c r="G26" s="16"/>
      <c r="H26" s="5"/>
      <c r="I26" s="5"/>
      <c r="J26" s="5"/>
      <c r="K26" s="35"/>
      <c r="L26" s="38"/>
    </row>
    <row r="27" spans="2:12" x14ac:dyDescent="0.3">
      <c r="B27" s="3" t="s">
        <v>11</v>
      </c>
      <c r="C27" s="10">
        <f t="shared" si="0"/>
        <v>2.2078023504686184E-2</v>
      </c>
      <c r="D27" s="20">
        <v>575000</v>
      </c>
      <c r="E27" s="12">
        <v>572709.24878516723</v>
      </c>
      <c r="F27" s="27">
        <v>0.5</v>
      </c>
      <c r="G27" s="16"/>
      <c r="H27" s="5"/>
      <c r="I27" s="5"/>
      <c r="J27" s="5"/>
      <c r="K27" s="35"/>
      <c r="L27" s="38"/>
    </row>
    <row r="28" spans="2:12" x14ac:dyDescent="0.3">
      <c r="B28" s="3" t="s">
        <v>12</v>
      </c>
      <c r="C28" s="10">
        <f t="shared" si="0"/>
        <v>3.8396562616845541E-3</v>
      </c>
      <c r="D28" s="20">
        <v>100000</v>
      </c>
      <c r="E28" s="12">
        <v>99601.608484376906</v>
      </c>
      <c r="F28" s="27">
        <v>0.25</v>
      </c>
      <c r="G28" s="16"/>
      <c r="H28" s="5"/>
      <c r="I28" s="5"/>
      <c r="J28" s="5"/>
      <c r="K28" s="35"/>
      <c r="L28" s="38"/>
    </row>
    <row r="29" spans="2:12" x14ac:dyDescent="0.3">
      <c r="B29" s="3" t="s">
        <v>13</v>
      </c>
      <c r="C29" s="10">
        <f t="shared" si="0"/>
        <v>1.5358625046738216E-2</v>
      </c>
      <c r="D29" s="20">
        <v>400000</v>
      </c>
      <c r="E29" s="12">
        <v>398406.43393750762</v>
      </c>
      <c r="F29" s="27">
        <v>0.1</v>
      </c>
      <c r="G29" s="16"/>
      <c r="H29" s="5"/>
      <c r="I29" s="5"/>
      <c r="J29" s="5"/>
      <c r="K29" s="35"/>
      <c r="L29" s="38"/>
    </row>
    <row r="30" spans="2:12" x14ac:dyDescent="0.3">
      <c r="B30" s="3"/>
      <c r="C30" s="5" t="str">
        <f t="shared" si="0"/>
        <v/>
      </c>
      <c r="D30" s="20">
        <v>0</v>
      </c>
      <c r="E30" s="12">
        <v>0</v>
      </c>
      <c r="F30" s="27"/>
      <c r="G30" s="16"/>
      <c r="H30" s="5"/>
      <c r="I30" s="5"/>
      <c r="J30" s="5"/>
      <c r="K30" s="35"/>
      <c r="L30" s="38"/>
    </row>
    <row r="31" spans="2:12" x14ac:dyDescent="0.3">
      <c r="B31" s="3"/>
      <c r="C31" s="5" t="str">
        <f t="shared" si="0"/>
        <v/>
      </c>
      <c r="D31" s="20">
        <v>0</v>
      </c>
      <c r="E31" s="12">
        <v>0</v>
      </c>
      <c r="F31" s="27"/>
      <c r="G31" s="16"/>
      <c r="H31" s="5"/>
      <c r="I31" s="5"/>
      <c r="J31" s="5"/>
      <c r="K31" s="35"/>
      <c r="L31" s="38"/>
    </row>
    <row r="32" spans="2:12" x14ac:dyDescent="0.3">
      <c r="B32" s="3"/>
      <c r="C32" s="5" t="str">
        <f t="shared" si="0"/>
        <v/>
      </c>
      <c r="D32" s="20">
        <v>0</v>
      </c>
      <c r="E32" s="12">
        <v>0</v>
      </c>
      <c r="F32" s="27"/>
      <c r="G32" s="16"/>
      <c r="H32" s="5"/>
      <c r="I32" s="5"/>
      <c r="J32" s="5"/>
      <c r="K32" s="35"/>
      <c r="L32" s="38"/>
    </row>
    <row r="33" spans="2:12" x14ac:dyDescent="0.3">
      <c r="B33" s="3"/>
      <c r="C33" s="5" t="str">
        <f t="shared" si="0"/>
        <v/>
      </c>
      <c r="D33" s="20">
        <v>0</v>
      </c>
      <c r="E33" s="12">
        <v>0</v>
      </c>
      <c r="F33" s="27"/>
      <c r="G33" s="16"/>
      <c r="H33" s="5"/>
      <c r="I33" s="5"/>
      <c r="J33" s="5"/>
      <c r="K33" s="35"/>
      <c r="L33" s="38"/>
    </row>
    <row r="34" spans="2:12" x14ac:dyDescent="0.3">
      <c r="B34" s="3"/>
      <c r="C34" s="5" t="str">
        <f t="shared" si="0"/>
        <v/>
      </c>
      <c r="D34" s="20">
        <v>0</v>
      </c>
      <c r="E34" s="12">
        <v>0</v>
      </c>
      <c r="F34" s="27"/>
      <c r="G34" s="16"/>
      <c r="H34" s="5"/>
      <c r="I34" s="5"/>
      <c r="J34" s="5"/>
      <c r="K34" s="35"/>
      <c r="L34" s="38"/>
    </row>
    <row r="35" spans="2:12" x14ac:dyDescent="0.3">
      <c r="B35" s="3"/>
      <c r="C35" s="5" t="str">
        <f t="shared" si="0"/>
        <v/>
      </c>
      <c r="D35" s="20">
        <v>0</v>
      </c>
      <c r="E35" s="12">
        <v>0</v>
      </c>
      <c r="F35" s="27"/>
      <c r="G35" s="16"/>
      <c r="H35" s="5"/>
      <c r="I35" s="5"/>
      <c r="J35" s="5"/>
      <c r="K35" s="35"/>
      <c r="L35" s="38"/>
    </row>
    <row r="36" spans="2:12" x14ac:dyDescent="0.3">
      <c r="B36" s="3"/>
      <c r="C36" s="5" t="str">
        <f t="shared" si="0"/>
        <v/>
      </c>
      <c r="D36" s="20">
        <v>0</v>
      </c>
      <c r="E36" s="12">
        <v>0</v>
      </c>
      <c r="F36" s="27"/>
      <c r="G36" s="16"/>
      <c r="H36" s="5"/>
      <c r="I36" s="5"/>
      <c r="J36" s="5"/>
      <c r="K36" s="35"/>
      <c r="L36" s="38"/>
    </row>
    <row r="37" spans="2:12" x14ac:dyDescent="0.3">
      <c r="B37" s="3"/>
      <c r="C37" s="5" t="str">
        <f t="shared" si="0"/>
        <v/>
      </c>
      <c r="D37" s="20">
        <v>0</v>
      </c>
      <c r="E37" s="12">
        <v>0</v>
      </c>
      <c r="F37" s="27"/>
      <c r="G37" s="16"/>
      <c r="H37" s="5"/>
      <c r="I37" s="5"/>
      <c r="J37" s="5"/>
      <c r="K37" s="35"/>
      <c r="L37" s="38"/>
    </row>
    <row r="38" spans="2:12" x14ac:dyDescent="0.3">
      <c r="B38" s="3"/>
      <c r="C38" s="5"/>
      <c r="D38" s="5"/>
      <c r="E38" s="5"/>
      <c r="F38" s="16"/>
      <c r="G38" s="16"/>
      <c r="H38" s="5"/>
      <c r="I38" s="5"/>
      <c r="J38" s="5"/>
      <c r="K38" s="35"/>
      <c r="L38" s="38"/>
    </row>
    <row r="39" spans="2:12" ht="15" thickBot="1" x14ac:dyDescent="0.35">
      <c r="B39" s="4" t="s">
        <v>14</v>
      </c>
      <c r="C39" s="8"/>
      <c r="D39" s="21">
        <f>SUM(D24:D37)</f>
        <v>2808333</v>
      </c>
      <c r="E39" s="21">
        <f>SUM(E24:E37)</f>
        <v>2797144.8395975563</v>
      </c>
      <c r="F39" s="17"/>
      <c r="G39" s="21">
        <f>SUMPRODUCT(E24:E37,F24:F37)</f>
        <v>1149568.3985878362</v>
      </c>
      <c r="H39" s="51" t="s">
        <v>20</v>
      </c>
      <c r="I39" s="8"/>
      <c r="J39" s="8"/>
      <c r="K39" s="34"/>
      <c r="L39" s="39"/>
    </row>
    <row r="42" spans="2:12" x14ac:dyDescent="0.3">
      <c r="B42" s="50"/>
    </row>
    <row r="44" spans="2:12" x14ac:dyDescent="0.3">
      <c r="B44" s="50"/>
    </row>
    <row r="49" spans="2:2" x14ac:dyDescent="0.3">
      <c r="B49" s="5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Alt Fuels Inventory</vt:lpstr>
      <vt:lpstr>Instructions and Description</vt:lpstr>
      <vt:lpstr>Example Entries</vt:lpstr>
    </vt:vector>
  </TitlesOfParts>
  <Company>Metron Aviation,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Charles</dc:creator>
  <cp:lastModifiedBy>Murphy, Charles</cp:lastModifiedBy>
  <dcterms:created xsi:type="dcterms:W3CDTF">2016-02-11T17:31:00Z</dcterms:created>
  <dcterms:modified xsi:type="dcterms:W3CDTF">2016-06-13T15:03:27Z</dcterms:modified>
</cp:coreProperties>
</file>